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tomkrd\Documents\Paso forma\"/>
    </mc:Choice>
  </mc:AlternateContent>
  <xr:revisionPtr revIDLastSave="0" documentId="13_ncr:1_{A343CDD1-3595-4F23-9DF8-CAE46DEEC2F9}" xr6:coauthVersionLast="47" xr6:coauthVersionMax="47" xr10:uidLastSave="{00000000-0000-0000-0000-000000000000}"/>
  <bookViews>
    <workbookView xWindow="-120" yWindow="-120" windowWidth="29040" windowHeight="15840"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<sst xmlns="http://schemas.openxmlformats.org/spreadsheetml/2006/main" count="573" uniqueCount="224">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</sst>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67">
    <xf numFmtId="0" fontId="0" fillId="0" borderId="0" xfId="0"/>
    <xf numFmtId="0" fontId="1" fillId="0" borderId="0" xfId="0" applyFont="1"/>
    <xf numFmtId="0" fontId="1" fillId="0" borderId="0" xfId="0" applyFont="1" applyBorder="1"/>
    <xf numFmtId="0" fontId="4" fillId="0" borderId="0" xfId="0" applyFont="1" applyAlignment="1">
      <alignment horizontal="center"/>
    </xf>
    <xf numFmtId="0" fontId="8" fillId="0" borderId="0" xfId="0" applyFont="1"/>
    <xf numFmtId="0" fontId="4" fillId="0" borderId="0" xfId="0" applyFont="1"/>
    <xf numFmtId="0" fontId="8" fillId="0" borderId="0" xfId="0" applyFont="1" applyAlignme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 fillId="0" borderId="0" xfId="0" applyFont="1" applyAlignment="1"/>
    <xf numFmtId="0" fontId="10" fillId="0" borderId="0" xfId="0" applyFont="1" applyBorder="1" applyAlignment="1">
      <alignment horizontal="centerContinuous"/>
    </xf>
    <xf numFmtId="0" fontId="12" fillId="0" borderId="0" xfId="0" applyFont="1"/>
    <xf numFmtId="0" fontId="10" fillId="0" borderId="0" xfId="0" applyFont="1" applyBorder="1"/>
    <xf numFmtId="0" fontId="1" fillId="0" borderId="0" xfId="0" applyFont="1" applyBorder="1" applyAlignment="1">
      <alignment horizontal="center"/>
    </xf>
    <xf numFmtId="0" fontId="8" fillId="0" borderId="0" xfId="0" applyFont="1" applyBorder="1" applyAlignment="1">
      <alignment horizontal="center"/>
    </xf>
    <xf numFmtId="0" fontId="1" fillId="0" borderId="1" xfId="0" applyFont="1" applyBorder="1"/>
    <xf numFmtId="0" fontId="1" fillId="0" borderId="2" xfId="0" applyFont="1" applyBorder="1"/>
    <xf numFmtId="0" fontId="1" fillId="0" borderId="3" xfId="0" applyFont="1" applyBorder="1"/>
    <xf numFmtId="0" fontId="1" fillId="0" borderId="0" xfId="0" applyFont="1" applyBorder="1" applyAlignment="1">
      <alignment horizontal="left"/>
    </xf>
    <xf numFmtId="0" fontId="1" fillId="0" borderId="0" xfId="0" applyFont="1" applyBorder="1" applyAlignment="1"/>
    <xf numFmtId="0" fontId="8" fillId="0" borderId="0" xfId="0" applyFont="1" applyBorder="1"/>
    <xf numFmtId="0" fontId="8" fillId="0" borderId="0" xfId="0" applyFont="1" applyBorder="1" applyAlignment="1">
      <alignment horizontal="left"/>
    </xf>
    <xf numFmtId="0" fontId="1" fillId="0" borderId="0" xfId="0" applyFont="1" applyBorder="1" applyAlignment="1">
      <alignment horizontal="centerContinuous"/>
    </xf>
    <xf numFmtId="49" fontId="1" fillId="0" borderId="0" xfId="0" applyNumberFormat="1" applyFont="1" applyAlignment="1">
      <alignment horizontal="center" vertical="top"/>
    </xf>
    <xf numFmtId="49" fontId="1" fillId="0" borderId="0" xfId="0" applyNumberFormat="1" applyFont="1" applyBorder="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0" fontId="1" fillId="0" borderId="0" xfId="0" applyFont="1" applyAlignment="1">
      <alignment horizontal="center"/>
    </xf>
    <xf numFmtId="49" fontId="1" fillId="0" borderId="0" xfId="0" applyNumberFormat="1" applyFont="1" applyAlignment="1"/>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xf>
    <xf numFmtId="0" fontId="8" fillId="0" borderId="0" xfId="0" applyFont="1" applyBorder="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Border="1" applyAlignment="1">
      <alignment horizontal="center"/>
    </xf>
    <xf numFmtId="0" fontId="0" fillId="0" borderId="0" xfId="0" applyBorder="1"/>
    <xf numFmtId="0" fontId="0" fillId="0" borderId="10" xfId="0" applyBorder="1"/>
    <xf numFmtId="0" fontId="0" fillId="0" borderId="9" xfId="0" applyBorder="1"/>
    <xf numFmtId="0" fontId="0" fillId="0" borderId="11" xfId="0" applyBorder="1"/>
    <xf numFmtId="0" fontId="0" fillId="0" borderId="12" xfId="0" applyBorder="1"/>
    <xf numFmtId="0" fontId="0" fillId="0" borderId="0" xfId="0" applyAlignment="1"/>
    <xf numFmtId="2" fontId="1" fillId="0" borderId="0" xfId="0" applyNumberFormat="1" applyFont="1" applyBorder="1" applyAlignment="1">
      <alignment horizontal="center"/>
    </xf>
    <xf numFmtId="0" fontId="18" fillId="0" borderId="0" xfId="0" applyFont="1" applyBorder="1" applyAlignment="1">
      <alignment horizontal="left"/>
    </xf>
    <xf numFmtId="0" fontId="19" fillId="0" borderId="0" xfId="0" applyFont="1" applyBorder="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applyAlignment="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Border="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Border="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7" fillId="0" borderId="0" xfId="2" applyFont="1"/>
    <xf numFmtId="0" fontId="1" fillId="0" borderId="0" xfId="4" applyFont="1"/>
    <xf numFmtId="0" fontId="23" fillId="0" borderId="0" xfId="2" applyFont="1" applyBorder="1" applyAlignment="1"/>
    <xf numFmtId="0" fontId="23" fillId="0" borderId="0" xfId="2" applyFont="1" applyBorder="1"/>
    <xf numFmtId="0" fontId="7" fillId="0" borderId="0" xfId="2" applyBorder="1"/>
    <xf numFmtId="0" fontId="24" fillId="0" borderId="0" xfId="2" applyFont="1" applyFill="1" applyBorder="1" applyAlignment="1">
      <alignment vertical="center" textRotation="90"/>
    </xf>
    <xf numFmtId="0" fontId="10" fillId="0" borderId="0" xfId="1" applyFont="1" applyBorder="1"/>
    <xf numFmtId="0" fontId="10" fillId="0" borderId="0" xfId="1" applyFont="1" applyFill="1" applyBorder="1"/>
    <xf numFmtId="0" fontId="1" fillId="0" borderId="9" xfId="0" applyFont="1" applyBorder="1"/>
    <xf numFmtId="0" fontId="1" fillId="0" borderId="11" xfId="0" applyFont="1" applyBorder="1"/>
    <xf numFmtId="0" fontId="1" fillId="0" borderId="1" xfId="0" applyFont="1" applyBorder="1" applyAlignment="1"/>
    <xf numFmtId="0" fontId="1" fillId="0" borderId="3" xfId="0" applyFont="1" applyBorder="1" applyAlignment="1"/>
    <xf numFmtId="0" fontId="1" fillId="0" borderId="8" xfId="0" applyFont="1" applyBorder="1" applyAlignment="1"/>
    <xf numFmtId="0" fontId="1" fillId="0" borderId="10" xfId="0" applyFont="1" applyBorder="1" applyAlignment="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2" xfId="0" applyFont="1" applyBorder="1" applyAlignment="1"/>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0" fontId="11" fillId="0" borderId="0" xfId="0" applyFont="1" applyBorder="1"/>
    <xf numFmtId="0" fontId="8" fillId="0" borderId="0" xfId="0" applyFont="1" applyAlignment="1">
      <alignment horizontal="left"/>
    </xf>
    <xf numFmtId="0" fontId="8" fillId="0" borderId="0" xfId="0" applyFont="1" applyBorder="1" applyAlignment="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4" fillId="0" borderId="0" xfId="0" applyFont="1" applyAlignment="1">
      <alignment horizontal="center"/>
    </xf>
    <xf numFmtId="0" fontId="1" fillId="0" borderId="0" xfId="0" applyFont="1" applyBorder="1" applyAlignment="1">
      <alignment horizontal="center"/>
    </xf>
    <xf numFmtId="0" fontId="8" fillId="0" borderId="0" xfId="0" applyFont="1" applyAlignment="1">
      <alignment horizontal="center"/>
    </xf>
    <xf numFmtId="0" fontId="1" fillId="0" borderId="0" xfId="0" applyFont="1" applyAlignment="1">
      <alignment horizontal="center"/>
    </xf>
    <xf numFmtId="0" fontId="1" fillId="0" borderId="0" xfId="0" applyFont="1" applyBorder="1" applyAlignment="1">
      <alignment horizontal="center" vertical="center"/>
    </xf>
    <xf numFmtId="0" fontId="1" fillId="0" borderId="56" xfId="0" applyFont="1" applyBorder="1"/>
    <xf numFmtId="0" fontId="1" fillId="0" borderId="57" xfId="0" applyFont="1" applyBorder="1"/>
    <xf numFmtId="0" fontId="1" fillId="0" borderId="58" xfId="0" applyFont="1" applyBorder="1"/>
    <xf numFmtId="0" fontId="1" fillId="0" borderId="0" xfId="0" applyFont="1" applyAlignment="1">
      <alignment horizontal="center"/>
    </xf>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1" fillId="0" borderId="0" xfId="0" applyFont="1" applyFill="1"/>
    <xf numFmtId="0" fontId="3" fillId="0" borderId="0" xfId="0" applyFont="1" applyFill="1" applyAlignment="1">
      <alignment vertical="justify"/>
    </xf>
    <xf numFmtId="0" fontId="4" fillId="0" borderId="0" xfId="0" applyFont="1" applyFill="1" applyAlignment="1"/>
    <xf numFmtId="0" fontId="5" fillId="0" borderId="0" xfId="0" applyFont="1" applyFill="1" applyAlignment="1">
      <alignment horizontal="left"/>
    </xf>
    <xf numFmtId="0" fontId="1" fillId="0" borderId="0" xfId="0" applyFont="1" applyFill="1" applyBorder="1"/>
    <xf numFmtId="0" fontId="2" fillId="0" borderId="0" xfId="0" applyFont="1" applyFill="1" applyAlignment="1"/>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applyBorder="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applyBorder="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applyBorder="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applyBorder="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applyBorder="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applyBorder="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applyBorder="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applyBorder="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applyBorder="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applyBorder="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applyBorder="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2" fillId="0" borderId="0" xfId="0" applyFont="1" applyFill="1" applyAlignment="1">
      <alignment horizontal="center"/>
    </xf>
    <xf numFmtId="0" fontId="3" fillId="0" borderId="0" xfId="0" applyFont="1" applyFill="1" applyAlignment="1">
      <alignment horizontal="center" vertical="justify" wrapText="1"/>
    </xf>
    <xf numFmtId="0" fontId="3" fillId="0" borderId="0" xfId="0" applyFont="1" applyFill="1" applyAlignment="1">
      <alignment horizontal="center" vertical="justify"/>
    </xf>
    <xf numFmtId="0" fontId="5" fillId="0" borderId="0" xfId="0" applyFont="1" applyFill="1" applyAlignment="1">
      <alignment horizontal="left"/>
    </xf>
    <xf numFmtId="0" fontId="3" fillId="0" borderId="0" xfId="0" applyFont="1" applyFill="1" applyAlignment="1">
      <alignment horizontal="center"/>
    </xf>
    <xf numFmtId="0" fontId="26" fillId="0" borderId="0" xfId="0" applyFont="1" applyFill="1" applyAlignment="1">
      <alignment horizontal="center"/>
    </xf>
    <xf numFmtId="0" fontId="5" fillId="0" borderId="0" xfId="0" applyFont="1" applyFill="1" applyAlignment="1">
      <alignment horizontal="center"/>
    </xf>
    <xf numFmtId="0" fontId="4" fillId="0" borderId="0" xfId="0" applyFont="1" applyFill="1" applyAlignment="1">
      <alignment horizontal="center" vertical="center" wrapText="1"/>
    </xf>
    <xf numFmtId="49" fontId="8" fillId="0" borderId="0" xfId="0" applyNumberFormat="1" applyFont="1" applyFill="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19" fillId="0" borderId="27" xfId="2" applyFont="1" applyBorder="1" applyAlignment="1">
      <alignment horizontal="center"/>
    </xf>
    <xf numFmtId="0" fontId="19" fillId="0" borderId="18" xfId="2" applyFont="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19" fillId="0" borderId="32" xfId="2" applyFont="1" applyBorder="1" applyAlignment="1">
      <alignment horizontal="center"/>
    </xf>
    <xf numFmtId="0" fontId="19" fillId="0" borderId="33" xfId="2" applyFont="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0" borderId="28" xfId="1" applyFont="1" applyFill="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0" xfId="0" applyFont="1" applyAlignment="1">
      <alignment horizontal="center"/>
    </xf>
    <xf numFmtId="0" fontId="8" fillId="0" borderId="0" xfId="0" applyFont="1" applyAlignment="1">
      <alignment horizontal="center"/>
    </xf>
    <xf numFmtId="0" fontId="1" fillId="0" borderId="2" xfId="0" applyFont="1" applyBorder="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0" xfId="0" applyFont="1" applyBorder="1" applyAlignment="1">
      <alignment horizontal="center"/>
    </xf>
    <xf numFmtId="0" fontId="0" fillId="0" borderId="0" xfId="0"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5" xfId="0" applyFont="1" applyBorder="1" applyAlignment="1">
      <alignment horizontal="center" vertical="center"/>
    </xf>
    <xf numFmtId="0" fontId="1" fillId="0" borderId="10" xfId="0" applyFont="1" applyBorder="1" applyAlignment="1">
      <alignment horizontal="center"/>
    </xf>
    <xf numFmtId="0" fontId="1" fillId="0" borderId="8" xfId="0"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0"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2" fontId="1" fillId="0" borderId="2" xfId="0" applyNumberFormat="1"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0" fontId="1" fillId="0" borderId="0" xfId="0" applyFont="1" applyBorder="1" applyAlignment="1">
      <alignment horizontal="center" vertical="center"/>
    </xf>
    <xf numFmtId="0" fontId="1" fillId="0" borderId="0" xfId="0" applyFont="1" applyAlignment="1">
      <alignment horizontal="center" vertical="center"/>
    </xf>
    <xf numFmtId="0" fontId="8" fillId="0" borderId="0" xfId="0" applyFont="1" applyAlignment="1">
      <alignment horizontal="right"/>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05125" y="3143250"/>
          <a:ext cx="742950" cy="70485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43125" y="2514600"/>
          <a:ext cx="742950" cy="70485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19425" y="0"/>
          <a:ext cx="73342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00400" y="0"/>
          <a:ext cx="73342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33675" y="0"/>
          <a:ext cx="73342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57375" y="0"/>
          <a:ext cx="77152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33500" y="0"/>
          <a:ext cx="80962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19425" y="0"/>
          <a:ext cx="73342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00400" y="0"/>
          <a:ext cx="73342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33675" y="0"/>
          <a:ext cx="73342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33500" y="0"/>
          <a:ext cx="80962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28515625" defaultRowHeight="12.75" x14ac:dyDescent="0.2"/>
  <cols>
    <col min="1" max="1" width="11.28515625" style="164" customWidth="1"/>
    <col min="2" max="4" width="9.28515625" style="164"/>
    <col min="5" max="5" width="12.7109375" style="164" customWidth="1"/>
    <col min="6" max="8" width="9.28515625" style="164"/>
    <col min="9" max="9" width="12.85546875" style="164" customWidth="1"/>
    <col min="10" max="16384" width="9.28515625" style="164"/>
  </cols>
  <sheetData>
    <row r="1" spans="3:7" ht="20.25" x14ac:dyDescent="0.3">
      <c r="C1" s="225" t="s">
        <v>149</v>
      </c>
      <c r="D1" s="225"/>
      <c r="E1" s="225"/>
      <c r="F1" s="225"/>
      <c r="G1" s="225"/>
    </row>
    <row r="17" spans="1:10" ht="89.45" customHeight="1" x14ac:dyDescent="0.2">
      <c r="A17" s="165"/>
      <c r="B17" s="226" t="s">
        <v>214</v>
      </c>
      <c r="C17" s="227"/>
      <c r="D17" s="227"/>
      <c r="E17" s="227"/>
      <c r="F17" s="227"/>
      <c r="G17" s="227"/>
      <c r="H17" s="227"/>
      <c r="I17" s="165"/>
    </row>
    <row r="19" spans="1:10" ht="36" customHeight="1" x14ac:dyDescent="0.25">
      <c r="B19" s="166"/>
      <c r="C19" s="232" t="s">
        <v>189</v>
      </c>
      <c r="D19" s="232"/>
      <c r="E19" s="232"/>
      <c r="F19" s="232"/>
      <c r="G19" s="232"/>
      <c r="H19" s="166"/>
      <c r="I19" s="166"/>
    </row>
    <row r="21" spans="1:10" x14ac:dyDescent="0.2">
      <c r="A21" s="233" t="s">
        <v>206</v>
      </c>
      <c r="B21" s="234"/>
      <c r="C21" s="234"/>
      <c r="D21" s="234"/>
      <c r="E21" s="234"/>
      <c r="F21" s="234"/>
      <c r="G21" s="234"/>
      <c r="H21" s="234"/>
      <c r="I21" s="234"/>
      <c r="J21" s="234"/>
    </row>
    <row r="23" spans="1:10" ht="27.75" x14ac:dyDescent="0.4">
      <c r="A23" s="229" t="s">
        <v>0</v>
      </c>
      <c r="B23" s="229"/>
      <c r="C23" s="229"/>
      <c r="D23" s="229"/>
      <c r="E23" s="229"/>
      <c r="F23" s="229"/>
      <c r="G23" s="229"/>
      <c r="H23" s="229"/>
      <c r="I23" s="229"/>
    </row>
    <row r="31" spans="1:10" ht="15.75" x14ac:dyDescent="0.25">
      <c r="F31" s="228" t="s">
        <v>150</v>
      </c>
      <c r="G31" s="228"/>
      <c r="H31" s="228"/>
      <c r="I31" s="228"/>
    </row>
    <row r="32" spans="1:10" ht="15.75" x14ac:dyDescent="0.25">
      <c r="F32" s="167"/>
      <c r="G32" s="167"/>
      <c r="H32" s="167"/>
      <c r="I32" s="167"/>
    </row>
    <row r="33" spans="2:9" ht="15.75" x14ac:dyDescent="0.25">
      <c r="E33" s="230" t="s">
        <v>151</v>
      </c>
      <c r="F33" s="231"/>
      <c r="G33" s="231"/>
      <c r="H33" s="231"/>
      <c r="I33" s="231"/>
    </row>
    <row r="35" spans="2:9" x14ac:dyDescent="0.2">
      <c r="F35" s="168"/>
      <c r="G35" s="168"/>
      <c r="H35" s="168"/>
      <c r="I35" s="168"/>
    </row>
    <row r="36" spans="2:9" ht="15.75" x14ac:dyDescent="0.25">
      <c r="F36" s="228"/>
      <c r="G36" s="228"/>
      <c r="H36" s="228"/>
      <c r="I36" s="228"/>
    </row>
    <row r="39" spans="2:9" ht="15.75" x14ac:dyDescent="0.25">
      <c r="E39" s="231"/>
      <c r="F39" s="231"/>
      <c r="G39" s="231"/>
      <c r="H39" s="231"/>
      <c r="I39" s="231"/>
    </row>
    <row r="47" spans="2:9" ht="20.25" x14ac:dyDescent="0.3">
      <c r="B47" s="169"/>
      <c r="C47" s="169"/>
      <c r="D47" s="225" t="s">
        <v>152</v>
      </c>
      <c r="E47" s="225"/>
      <c r="F47" s="225"/>
      <c r="G47" s="169"/>
      <c r="H47" s="169"/>
      <c r="I47" s="169"/>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RowHeight="12.75" x14ac:dyDescent="0.2"/>
  <cols>
    <col min="1" max="1" width="1.5703125" style="1" customWidth="1"/>
    <col min="2" max="2" width="2" style="1" customWidth="1"/>
    <col min="3" max="3" width="2.140625" style="1" customWidth="1"/>
    <col min="4" max="4" width="10" style="1" customWidth="1"/>
    <col min="5" max="8" width="7.140625" style="1" customWidth="1"/>
    <col min="9" max="10" width="9" style="1" customWidth="1"/>
    <col min="11" max="11" width="8.28515625" style="1" customWidth="1"/>
    <col min="12" max="12" width="7.140625" style="1" customWidth="1"/>
    <col min="13" max="14" width="9" style="1" customWidth="1"/>
    <col min="15" max="16" width="7.140625" style="1" customWidth="1"/>
    <col min="17" max="17" width="9" style="1" customWidth="1"/>
    <col min="18" max="39" width="7.140625" style="1" customWidth="1"/>
    <col min="40" max="16384" width="9.140625" style="1"/>
  </cols>
  <sheetData>
    <row r="1" spans="4:16" x14ac:dyDescent="0.2">
      <c r="D1" s="170" t="str">
        <f>'Ištiesinta 1'!$I$1</f>
        <v>Ruožas: Pastotės pavadinimas TP, PVP, spinta S1.2, ODF1 - mova Nr. A2</v>
      </c>
    </row>
    <row r="2" spans="4:16" x14ac:dyDescent="0.2">
      <c r="J2" s="4"/>
      <c r="O2" s="4"/>
      <c r="P2" s="4"/>
    </row>
    <row r="4" spans="4:16" ht="18" x14ac:dyDescent="0.25">
      <c r="D4" s="5" t="s">
        <v>93</v>
      </c>
      <c r="F4" s="5"/>
      <c r="G4" s="5"/>
    </row>
    <row r="7" spans="4:16" x14ac:dyDescent="0.2">
      <c r="D7" s="4" t="s">
        <v>170</v>
      </c>
      <c r="E7" s="141"/>
      <c r="F7" s="2"/>
      <c r="I7" s="1" t="s">
        <v>92</v>
      </c>
    </row>
    <row r="8" spans="4:16" ht="13.5" thickBot="1" x14ac:dyDescent="0.25"/>
    <row r="9" spans="4:16" ht="12.75" customHeight="1" x14ac:dyDescent="0.2">
      <c r="D9" s="120"/>
      <c r="E9" s="316" t="s">
        <v>171</v>
      </c>
      <c r="F9" s="317"/>
      <c r="G9" s="318"/>
      <c r="H9" s="316" t="s">
        <v>172</v>
      </c>
      <c r="I9" s="317"/>
      <c r="J9" s="318"/>
    </row>
    <row r="10" spans="4:16" x14ac:dyDescent="0.2">
      <c r="D10" s="127" t="s">
        <v>54</v>
      </c>
      <c r="E10" s="61"/>
      <c r="F10" s="16" t="s">
        <v>90</v>
      </c>
      <c r="G10" s="118"/>
      <c r="H10" s="61"/>
      <c r="I10" s="16" t="s">
        <v>90</v>
      </c>
      <c r="J10" s="118"/>
    </row>
    <row r="11" spans="4:16" x14ac:dyDescent="0.2">
      <c r="D11" s="127" t="s">
        <v>16</v>
      </c>
      <c r="E11" s="140"/>
      <c r="F11" s="139" t="s">
        <v>89</v>
      </c>
      <c r="G11" s="138"/>
      <c r="H11" s="140"/>
      <c r="I11" s="139" t="s">
        <v>89</v>
      </c>
      <c r="J11" s="138"/>
    </row>
    <row r="12" spans="4:16" ht="13.5" thickBot="1" x14ac:dyDescent="0.25">
      <c r="D12" s="137"/>
      <c r="E12" s="136" t="s">
        <v>88</v>
      </c>
      <c r="F12" s="135" t="s">
        <v>87</v>
      </c>
      <c r="G12" s="134" t="s">
        <v>86</v>
      </c>
      <c r="H12" s="136" t="s">
        <v>88</v>
      </c>
      <c r="I12" s="135" t="s">
        <v>87</v>
      </c>
      <c r="J12" s="134" t="s">
        <v>86</v>
      </c>
    </row>
    <row r="13" spans="4:16" ht="13.5" thickTop="1" x14ac:dyDescent="0.2">
      <c r="D13" s="133" t="s">
        <v>114</v>
      </c>
      <c r="E13" s="97">
        <v>-0.09</v>
      </c>
      <c r="F13" s="131">
        <v>0.18</v>
      </c>
      <c r="G13" s="130">
        <f t="shared" ref="G13:G18" si="0">(E13+F13)/2</f>
        <v>4.4999999999999998E-2</v>
      </c>
      <c r="H13" s="97">
        <v>-0.05</v>
      </c>
      <c r="I13" s="131">
        <v>0.11</v>
      </c>
      <c r="J13" s="130">
        <f t="shared" ref="J13:J18" si="1">(H13+I13)/2</f>
        <v>0.03</v>
      </c>
    </row>
    <row r="14" spans="4:16" x14ac:dyDescent="0.2">
      <c r="D14" s="133" t="s">
        <v>115</v>
      </c>
      <c r="E14" s="132">
        <v>0.12</v>
      </c>
      <c r="F14" s="131">
        <v>0</v>
      </c>
      <c r="G14" s="130">
        <f t="shared" si="0"/>
        <v>0.06</v>
      </c>
      <c r="H14" s="132">
        <v>-7.0000000000000007E-2</v>
      </c>
      <c r="I14" s="131">
        <v>0.13</v>
      </c>
      <c r="J14" s="130">
        <f t="shared" si="1"/>
        <v>0.03</v>
      </c>
    </row>
    <row r="15" spans="4:16" x14ac:dyDescent="0.2">
      <c r="D15" s="133" t="s">
        <v>94</v>
      </c>
      <c r="E15" s="132">
        <v>0</v>
      </c>
      <c r="F15" s="131">
        <v>-0.21</v>
      </c>
      <c r="G15" s="130">
        <f t="shared" si="0"/>
        <v>-0.105</v>
      </c>
      <c r="H15" s="132">
        <v>-0.03</v>
      </c>
      <c r="I15" s="131">
        <v>0.06</v>
      </c>
      <c r="J15" s="130">
        <f t="shared" si="1"/>
        <v>1.4999999999999999E-2</v>
      </c>
    </row>
    <row r="16" spans="4:16" x14ac:dyDescent="0.2">
      <c r="D16" s="133" t="s">
        <v>95</v>
      </c>
      <c r="E16" s="132">
        <v>0</v>
      </c>
      <c r="F16" s="131">
        <v>0</v>
      </c>
      <c r="G16" s="130">
        <f t="shared" si="0"/>
        <v>0</v>
      </c>
      <c r="H16" s="132">
        <v>0</v>
      </c>
      <c r="I16" s="131">
        <v>0</v>
      </c>
      <c r="J16" s="130">
        <f t="shared" si="1"/>
        <v>0</v>
      </c>
    </row>
    <row r="17" spans="4:10" x14ac:dyDescent="0.2">
      <c r="D17" s="133" t="s">
        <v>116</v>
      </c>
      <c r="E17" s="132">
        <v>-7.0000000000000007E-2</v>
      </c>
      <c r="F17" s="131">
        <v>0</v>
      </c>
      <c r="G17" s="130">
        <f t="shared" si="0"/>
        <v>-3.5000000000000003E-2</v>
      </c>
      <c r="H17" s="132">
        <v>0.2</v>
      </c>
      <c r="I17" s="131">
        <v>0.3</v>
      </c>
      <c r="J17" s="172">
        <f t="shared" si="1"/>
        <v>0.25</v>
      </c>
    </row>
    <row r="18" spans="4:10" x14ac:dyDescent="0.2">
      <c r="D18" s="133" t="s">
        <v>117</v>
      </c>
      <c r="E18" s="132">
        <v>0</v>
      </c>
      <c r="F18" s="131">
        <v>0.1</v>
      </c>
      <c r="G18" s="130">
        <f t="shared" si="0"/>
        <v>0.05</v>
      </c>
      <c r="H18" s="132">
        <v>0.04</v>
      </c>
      <c r="I18" s="131">
        <v>0</v>
      </c>
      <c r="J18" s="130">
        <f t="shared" si="1"/>
        <v>0.02</v>
      </c>
    </row>
    <row r="19" spans="4:10" x14ac:dyDescent="0.2">
      <c r="D19" s="133"/>
      <c r="E19" s="132"/>
      <c r="F19" s="131"/>
      <c r="G19" s="130"/>
      <c r="H19" s="132"/>
      <c r="I19" s="131"/>
      <c r="J19" s="130"/>
    </row>
    <row r="20" spans="4:10" x14ac:dyDescent="0.2">
      <c r="D20" s="133"/>
      <c r="E20" s="132"/>
      <c r="F20" s="131"/>
      <c r="G20" s="130"/>
      <c r="H20" s="132"/>
      <c r="I20" s="131"/>
      <c r="J20" s="130"/>
    </row>
    <row r="21" spans="4:10" x14ac:dyDescent="0.2">
      <c r="D21" s="133"/>
      <c r="E21" s="132"/>
      <c r="F21" s="131"/>
      <c r="G21" s="130"/>
      <c r="H21" s="132"/>
      <c r="I21" s="131"/>
      <c r="J21" s="130"/>
    </row>
    <row r="22" spans="4:10" x14ac:dyDescent="0.2">
      <c r="D22" s="133"/>
      <c r="E22" s="132"/>
      <c r="F22" s="131"/>
      <c r="G22" s="130"/>
      <c r="H22" s="132"/>
      <c r="I22" s="131"/>
      <c r="J22" s="130"/>
    </row>
    <row r="23" spans="4:10" x14ac:dyDescent="0.2">
      <c r="D23" s="133"/>
      <c r="E23" s="132"/>
      <c r="F23" s="131"/>
      <c r="G23" s="130"/>
      <c r="H23" s="132"/>
      <c r="I23" s="131"/>
      <c r="J23" s="130"/>
    </row>
    <row r="24" spans="4:10" ht="13.5" thickBot="1" x14ac:dyDescent="0.25">
      <c r="D24" s="133"/>
      <c r="E24" s="132"/>
      <c r="F24" s="131"/>
      <c r="G24" s="130"/>
      <c r="H24" s="132"/>
      <c r="I24" s="131"/>
      <c r="J24" s="130"/>
    </row>
    <row r="25" spans="4:10" x14ac:dyDescent="0.2">
      <c r="D25" s="129" t="s">
        <v>85</v>
      </c>
      <c r="E25" s="113"/>
      <c r="F25" s="113"/>
      <c r="G25" s="112"/>
      <c r="H25" s="113"/>
      <c r="I25" s="113"/>
      <c r="J25" s="112"/>
    </row>
    <row r="26" spans="4:10" x14ac:dyDescent="0.2">
      <c r="D26" s="128" t="s">
        <v>84</v>
      </c>
      <c r="E26" s="341" t="s">
        <v>83</v>
      </c>
      <c r="F26" s="329"/>
      <c r="G26" s="342"/>
      <c r="H26" s="341" t="s">
        <v>83</v>
      </c>
      <c r="I26" s="329"/>
      <c r="J26" s="342"/>
    </row>
    <row r="27" spans="4:10" ht="13.5" thickBot="1" x14ac:dyDescent="0.25">
      <c r="D27" s="126" t="s">
        <v>83</v>
      </c>
      <c r="E27" s="115"/>
      <c r="F27" s="125"/>
      <c r="G27" s="114"/>
      <c r="H27" s="115"/>
      <c r="I27" s="125"/>
      <c r="J27" s="114"/>
    </row>
    <row r="28" spans="4:10" ht="13.5" thickBot="1" x14ac:dyDescent="0.25">
      <c r="D28" s="126" t="s">
        <v>82</v>
      </c>
      <c r="E28" s="331"/>
      <c r="F28" s="340"/>
      <c r="G28" s="336"/>
      <c r="H28" s="331"/>
      <c r="I28" s="340"/>
      <c r="J28" s="336"/>
    </row>
    <row r="31" spans="4:10" x14ac:dyDescent="0.2">
      <c r="D31" s="4" t="s">
        <v>170</v>
      </c>
      <c r="E31" s="141"/>
      <c r="F31" s="2"/>
      <c r="I31" s="1" t="s">
        <v>91</v>
      </c>
    </row>
    <row r="32" spans="4:10" ht="13.5" thickBot="1" x14ac:dyDescent="0.25"/>
    <row r="33" spans="4:10" ht="12.75" customHeight="1" x14ac:dyDescent="0.2">
      <c r="D33" s="120"/>
      <c r="E33" s="316" t="s">
        <v>171</v>
      </c>
      <c r="F33" s="317"/>
      <c r="G33" s="318"/>
      <c r="H33" s="316" t="s">
        <v>172</v>
      </c>
      <c r="I33" s="317"/>
      <c r="J33" s="318"/>
    </row>
    <row r="34" spans="4:10" x14ac:dyDescent="0.2">
      <c r="D34" s="127" t="s">
        <v>54</v>
      </c>
      <c r="E34" s="61"/>
      <c r="F34" s="16" t="s">
        <v>90</v>
      </c>
      <c r="G34" s="118"/>
      <c r="H34" s="61"/>
      <c r="I34" s="16" t="s">
        <v>90</v>
      </c>
      <c r="J34" s="118"/>
    </row>
    <row r="35" spans="4:10" x14ac:dyDescent="0.2">
      <c r="D35" s="127" t="s">
        <v>16</v>
      </c>
      <c r="E35" s="140"/>
      <c r="F35" s="139" t="s">
        <v>89</v>
      </c>
      <c r="G35" s="138"/>
      <c r="H35" s="140"/>
      <c r="I35" s="139" t="s">
        <v>89</v>
      </c>
      <c r="J35" s="138"/>
    </row>
    <row r="36" spans="4:10" ht="13.5" thickBot="1" x14ac:dyDescent="0.25">
      <c r="D36" s="137"/>
      <c r="E36" s="136" t="s">
        <v>88</v>
      </c>
      <c r="F36" s="135" t="s">
        <v>87</v>
      </c>
      <c r="G36" s="134" t="s">
        <v>86</v>
      </c>
      <c r="H36" s="136" t="s">
        <v>88</v>
      </c>
      <c r="I36" s="135" t="s">
        <v>87</v>
      </c>
      <c r="J36" s="134" t="s">
        <v>86</v>
      </c>
    </row>
    <row r="37" spans="4:10" ht="13.5" thickTop="1" x14ac:dyDescent="0.2">
      <c r="D37" s="133" t="s">
        <v>114</v>
      </c>
      <c r="E37" s="97">
        <v>0</v>
      </c>
      <c r="F37" s="131">
        <v>0.13</v>
      </c>
      <c r="G37" s="130">
        <f t="shared" ref="G37:G42" si="2">(E37+F37)/2</f>
        <v>6.5000000000000002E-2</v>
      </c>
      <c r="H37" s="97">
        <v>-0.04</v>
      </c>
      <c r="I37" s="131">
        <v>0.09</v>
      </c>
      <c r="J37" s="130">
        <f t="shared" ref="J37:J42" si="3">(H37+I37)/2</f>
        <v>2.4999999999999998E-2</v>
      </c>
    </row>
    <row r="38" spans="4:10" x14ac:dyDescent="0.2">
      <c r="D38" s="133" t="s">
        <v>115</v>
      </c>
      <c r="E38" s="132">
        <v>0.23</v>
      </c>
      <c r="F38" s="131">
        <v>-0.15</v>
      </c>
      <c r="G38" s="130">
        <f t="shared" si="2"/>
        <v>4.0000000000000008E-2</v>
      </c>
      <c r="H38" s="132">
        <v>-0.09</v>
      </c>
      <c r="I38" s="131">
        <v>0.15</v>
      </c>
      <c r="J38" s="130">
        <f t="shared" si="3"/>
        <v>0.03</v>
      </c>
    </row>
    <row r="39" spans="4:10" x14ac:dyDescent="0.2">
      <c r="D39" s="133" t="s">
        <v>94</v>
      </c>
      <c r="E39" s="132">
        <v>0.08</v>
      </c>
      <c r="F39" s="131">
        <v>0</v>
      </c>
      <c r="G39" s="130">
        <f t="shared" si="2"/>
        <v>0.04</v>
      </c>
      <c r="H39" s="132">
        <v>0</v>
      </c>
      <c r="I39" s="131">
        <v>0.05</v>
      </c>
      <c r="J39" s="130">
        <f t="shared" si="3"/>
        <v>2.5000000000000001E-2</v>
      </c>
    </row>
    <row r="40" spans="4:10" x14ac:dyDescent="0.2">
      <c r="D40" s="133" t="s">
        <v>95</v>
      </c>
      <c r="E40" s="132">
        <v>0</v>
      </c>
      <c r="F40" s="131">
        <v>0</v>
      </c>
      <c r="G40" s="130">
        <f t="shared" si="2"/>
        <v>0</v>
      </c>
      <c r="H40" s="132">
        <v>-0.06</v>
      </c>
      <c r="I40" s="131">
        <v>0.08</v>
      </c>
      <c r="J40" s="130">
        <f t="shared" si="3"/>
        <v>1.0000000000000002E-2</v>
      </c>
    </row>
    <row r="41" spans="4:10" x14ac:dyDescent="0.2">
      <c r="D41" s="133" t="s">
        <v>116</v>
      </c>
      <c r="E41" s="132">
        <v>0</v>
      </c>
      <c r="F41" s="131">
        <v>0.15</v>
      </c>
      <c r="G41" s="130">
        <f t="shared" si="2"/>
        <v>7.4999999999999997E-2</v>
      </c>
      <c r="H41" s="132">
        <v>0</v>
      </c>
      <c r="I41" s="131">
        <v>0.05</v>
      </c>
      <c r="J41" s="130">
        <f t="shared" si="3"/>
        <v>2.5000000000000001E-2</v>
      </c>
    </row>
    <row r="42" spans="4:10" x14ac:dyDescent="0.2">
      <c r="D42" s="133" t="s">
        <v>117</v>
      </c>
      <c r="E42" s="132">
        <v>0.08</v>
      </c>
      <c r="F42" s="131">
        <v>0</v>
      </c>
      <c r="G42" s="130">
        <f t="shared" si="2"/>
        <v>0.04</v>
      </c>
      <c r="H42" s="132">
        <v>0</v>
      </c>
      <c r="I42" s="131">
        <v>0.08</v>
      </c>
      <c r="J42" s="130">
        <f t="shared" si="3"/>
        <v>0.04</v>
      </c>
    </row>
    <row r="43" spans="4:10" x14ac:dyDescent="0.2">
      <c r="D43" s="133"/>
      <c r="E43" s="132"/>
      <c r="F43" s="131"/>
      <c r="G43" s="130"/>
      <c r="H43" s="132"/>
      <c r="I43" s="131"/>
      <c r="J43" s="130"/>
    </row>
    <row r="44" spans="4:10" x14ac:dyDescent="0.2">
      <c r="D44" s="133"/>
      <c r="E44" s="132"/>
      <c r="F44" s="131"/>
      <c r="G44" s="130"/>
      <c r="H44" s="132"/>
      <c r="I44" s="131"/>
      <c r="J44" s="130"/>
    </row>
    <row r="45" spans="4:10" x14ac:dyDescent="0.2">
      <c r="D45" s="133"/>
      <c r="E45" s="132"/>
      <c r="F45" s="131"/>
      <c r="G45" s="130"/>
      <c r="H45" s="132"/>
      <c r="I45" s="131"/>
      <c r="J45" s="130"/>
    </row>
    <row r="46" spans="4:10" x14ac:dyDescent="0.2">
      <c r="D46" s="133"/>
      <c r="E46" s="132"/>
      <c r="F46" s="131"/>
      <c r="G46" s="130"/>
      <c r="H46" s="132"/>
      <c r="I46" s="131"/>
      <c r="J46" s="130"/>
    </row>
    <row r="47" spans="4:10" x14ac:dyDescent="0.2">
      <c r="D47" s="133"/>
      <c r="E47" s="132"/>
      <c r="F47" s="131"/>
      <c r="G47" s="130"/>
      <c r="H47" s="132"/>
      <c r="I47" s="131"/>
      <c r="J47" s="130"/>
    </row>
    <row r="48" spans="4:10" ht="13.5" thickBot="1" x14ac:dyDescent="0.25">
      <c r="D48" s="133"/>
      <c r="E48" s="132"/>
      <c r="F48" s="131"/>
      <c r="G48" s="130"/>
      <c r="H48" s="132"/>
      <c r="I48" s="131"/>
      <c r="J48" s="130"/>
    </row>
    <row r="49" spans="4:10" x14ac:dyDescent="0.2">
      <c r="D49" s="129" t="s">
        <v>85</v>
      </c>
      <c r="E49" s="113"/>
      <c r="F49" s="113"/>
      <c r="G49" s="112"/>
      <c r="H49" s="113"/>
      <c r="I49" s="113"/>
      <c r="J49" s="112"/>
    </row>
    <row r="50" spans="4:10" x14ac:dyDescent="0.2">
      <c r="D50" s="128" t="s">
        <v>84</v>
      </c>
      <c r="E50" s="341" t="s">
        <v>83</v>
      </c>
      <c r="F50" s="329"/>
      <c r="G50" s="342"/>
      <c r="H50" s="341" t="s">
        <v>83</v>
      </c>
      <c r="I50" s="329"/>
      <c r="J50" s="342"/>
    </row>
    <row r="51" spans="4:10" ht="13.5" thickBot="1" x14ac:dyDescent="0.25">
      <c r="D51" s="126" t="s">
        <v>83</v>
      </c>
      <c r="E51" s="115"/>
      <c r="F51" s="125"/>
      <c r="G51" s="114"/>
      <c r="H51" s="115"/>
      <c r="I51" s="125"/>
      <c r="J51" s="114"/>
    </row>
    <row r="52" spans="4:10" ht="13.5" thickBot="1" x14ac:dyDescent="0.25">
      <c r="D52" s="126" t="s">
        <v>82</v>
      </c>
      <c r="E52" s="331"/>
      <c r="F52" s="340"/>
      <c r="G52" s="336"/>
      <c r="H52" s="331"/>
      <c r="I52" s="340"/>
      <c r="J52" s="336"/>
    </row>
    <row r="56" spans="4:10" x14ac:dyDescent="0.2">
      <c r="D56" s="4" t="s">
        <v>169</v>
      </c>
      <c r="E56" s="141"/>
      <c r="F56" s="2"/>
      <c r="I56" s="1" t="s">
        <v>92</v>
      </c>
    </row>
    <row r="57" spans="4:10" ht="13.5" thickBot="1" x14ac:dyDescent="0.25"/>
    <row r="58" spans="4:10" x14ac:dyDescent="0.2">
      <c r="D58" s="120"/>
      <c r="E58" s="316" t="s">
        <v>171</v>
      </c>
      <c r="F58" s="317"/>
      <c r="G58" s="318"/>
      <c r="H58" s="316" t="s">
        <v>172</v>
      </c>
      <c r="I58" s="317"/>
      <c r="J58" s="318"/>
    </row>
    <row r="59" spans="4:10" x14ac:dyDescent="0.2">
      <c r="D59" s="127" t="s">
        <v>54</v>
      </c>
      <c r="E59" s="61"/>
      <c r="F59" s="16" t="s">
        <v>90</v>
      </c>
      <c r="G59" s="118"/>
      <c r="H59" s="61"/>
      <c r="I59" s="16" t="s">
        <v>90</v>
      </c>
      <c r="J59" s="118"/>
    </row>
    <row r="60" spans="4:10" x14ac:dyDescent="0.2">
      <c r="D60" s="127" t="s">
        <v>16</v>
      </c>
      <c r="E60" s="140"/>
      <c r="F60" s="139" t="s">
        <v>89</v>
      </c>
      <c r="G60" s="138"/>
      <c r="H60" s="140"/>
      <c r="I60" s="139" t="s">
        <v>89</v>
      </c>
      <c r="J60" s="138"/>
    </row>
    <row r="61" spans="4:10" ht="13.5" thickBot="1" x14ac:dyDescent="0.25">
      <c r="D61" s="137"/>
      <c r="E61" s="136" t="s">
        <v>88</v>
      </c>
      <c r="F61" s="135" t="s">
        <v>87</v>
      </c>
      <c r="G61" s="134" t="s">
        <v>86</v>
      </c>
      <c r="H61" s="136" t="s">
        <v>88</v>
      </c>
      <c r="I61" s="135" t="s">
        <v>87</v>
      </c>
      <c r="J61" s="134" t="s">
        <v>86</v>
      </c>
    </row>
    <row r="62" spans="4:10" ht="13.5" thickTop="1" x14ac:dyDescent="0.2">
      <c r="D62" s="133" t="s">
        <v>118</v>
      </c>
      <c r="E62" s="97">
        <v>-0.12</v>
      </c>
      <c r="F62" s="131">
        <v>0.19</v>
      </c>
      <c r="G62" s="130">
        <f t="shared" ref="G62:G67" si="4">(E62+F62)/2</f>
        <v>3.5000000000000003E-2</v>
      </c>
      <c r="H62" s="97">
        <v>0</v>
      </c>
      <c r="I62" s="131">
        <v>0.06</v>
      </c>
      <c r="J62" s="130">
        <f t="shared" ref="J62:J67" si="5">(H62+I62)/2</f>
        <v>0.03</v>
      </c>
    </row>
    <row r="63" spans="4:10" x14ac:dyDescent="0.2">
      <c r="D63" s="133" t="s">
        <v>119</v>
      </c>
      <c r="E63" s="132">
        <v>0</v>
      </c>
      <c r="F63" s="131">
        <v>0</v>
      </c>
      <c r="G63" s="130">
        <f t="shared" si="4"/>
        <v>0</v>
      </c>
      <c r="H63" s="132">
        <v>0.06</v>
      </c>
      <c r="I63" s="131">
        <v>0.04</v>
      </c>
      <c r="J63" s="130">
        <f t="shared" si="5"/>
        <v>0.05</v>
      </c>
    </row>
    <row r="64" spans="4:10" x14ac:dyDescent="0.2">
      <c r="D64" s="133" t="s">
        <v>120</v>
      </c>
      <c r="E64" s="132">
        <v>0</v>
      </c>
      <c r="F64" s="131">
        <v>0</v>
      </c>
      <c r="G64" s="130">
        <f t="shared" si="4"/>
        <v>0</v>
      </c>
      <c r="H64" s="132">
        <v>0.08</v>
      </c>
      <c r="I64" s="131">
        <v>0</v>
      </c>
      <c r="J64" s="130">
        <f t="shared" si="5"/>
        <v>0.04</v>
      </c>
    </row>
    <row r="65" spans="4:10" x14ac:dyDescent="0.2">
      <c r="D65" s="133" t="s">
        <v>121</v>
      </c>
      <c r="E65" s="132">
        <v>0.11</v>
      </c>
      <c r="F65" s="131">
        <v>0</v>
      </c>
      <c r="G65" s="130">
        <f t="shared" si="4"/>
        <v>5.5E-2</v>
      </c>
      <c r="H65" s="132">
        <v>0</v>
      </c>
      <c r="I65" s="131">
        <v>0</v>
      </c>
      <c r="J65" s="130">
        <f t="shared" si="5"/>
        <v>0</v>
      </c>
    </row>
    <row r="66" spans="4:10" x14ac:dyDescent="0.2">
      <c r="D66" s="133" t="s">
        <v>122</v>
      </c>
      <c r="E66" s="132">
        <v>0</v>
      </c>
      <c r="F66" s="131">
        <v>0.1</v>
      </c>
      <c r="G66" s="130">
        <f t="shared" si="4"/>
        <v>0.05</v>
      </c>
      <c r="H66" s="132">
        <v>-0.04</v>
      </c>
      <c r="I66" s="131">
        <v>0.09</v>
      </c>
      <c r="J66" s="130">
        <f t="shared" si="5"/>
        <v>2.4999999999999998E-2</v>
      </c>
    </row>
    <row r="67" spans="4:10" x14ac:dyDescent="0.2">
      <c r="D67" s="133" t="s">
        <v>123</v>
      </c>
      <c r="E67" s="132">
        <v>0</v>
      </c>
      <c r="F67" s="131">
        <v>0.09</v>
      </c>
      <c r="G67" s="130">
        <f t="shared" si="4"/>
        <v>4.4999999999999998E-2</v>
      </c>
      <c r="H67" s="132">
        <v>0.08</v>
      </c>
      <c r="I67" s="131">
        <v>0.06</v>
      </c>
      <c r="J67" s="130">
        <f t="shared" si="5"/>
        <v>7.0000000000000007E-2</v>
      </c>
    </row>
    <row r="68" spans="4:10" x14ac:dyDescent="0.2">
      <c r="D68" s="133"/>
      <c r="E68" s="132"/>
      <c r="F68" s="131"/>
      <c r="G68" s="130"/>
      <c r="H68" s="132"/>
      <c r="I68" s="131"/>
      <c r="J68" s="130"/>
    </row>
    <row r="69" spans="4:10" x14ac:dyDescent="0.2">
      <c r="D69" s="133"/>
      <c r="E69" s="132"/>
      <c r="F69" s="131"/>
      <c r="G69" s="130"/>
      <c r="H69" s="132"/>
      <c r="I69" s="131"/>
      <c r="J69" s="130"/>
    </row>
    <row r="70" spans="4:10" x14ac:dyDescent="0.2">
      <c r="D70" s="133"/>
      <c r="E70" s="132"/>
      <c r="F70" s="131"/>
      <c r="G70" s="130"/>
      <c r="H70" s="132"/>
      <c r="I70" s="131"/>
      <c r="J70" s="130"/>
    </row>
    <row r="71" spans="4:10" x14ac:dyDescent="0.2">
      <c r="D71" s="133"/>
      <c r="E71" s="132"/>
      <c r="F71" s="131"/>
      <c r="G71" s="130"/>
      <c r="H71" s="132"/>
      <c r="I71" s="131"/>
      <c r="J71" s="130"/>
    </row>
    <row r="72" spans="4:10" x14ac:dyDescent="0.2">
      <c r="D72" s="133"/>
      <c r="E72" s="132"/>
      <c r="F72" s="131"/>
      <c r="G72" s="130"/>
      <c r="H72" s="132"/>
      <c r="I72" s="131"/>
      <c r="J72" s="130"/>
    </row>
    <row r="73" spans="4:10" ht="13.5" thickBot="1" x14ac:dyDescent="0.25">
      <c r="D73" s="133"/>
      <c r="E73" s="132"/>
      <c r="F73" s="131"/>
      <c r="G73" s="130"/>
      <c r="H73" s="132"/>
      <c r="I73" s="131"/>
      <c r="J73" s="130"/>
    </row>
    <row r="74" spans="4:10" x14ac:dyDescent="0.2">
      <c r="D74" s="129" t="s">
        <v>85</v>
      </c>
      <c r="E74" s="113"/>
      <c r="F74" s="113"/>
      <c r="G74" s="112"/>
      <c r="H74" s="113"/>
      <c r="I74" s="113"/>
      <c r="J74" s="112"/>
    </row>
    <row r="75" spans="4:10" x14ac:dyDescent="0.2">
      <c r="D75" s="128" t="s">
        <v>84</v>
      </c>
      <c r="E75" s="341" t="s">
        <v>83</v>
      </c>
      <c r="F75" s="329"/>
      <c r="G75" s="342"/>
      <c r="H75" s="341" t="s">
        <v>83</v>
      </c>
      <c r="I75" s="329"/>
      <c r="J75" s="342"/>
    </row>
    <row r="76" spans="4:10" ht="13.5" thickBot="1" x14ac:dyDescent="0.25">
      <c r="D76" s="126" t="s">
        <v>83</v>
      </c>
      <c r="E76" s="115"/>
      <c r="F76" s="125"/>
      <c r="G76" s="114"/>
      <c r="H76" s="115"/>
      <c r="I76" s="125"/>
      <c r="J76" s="114"/>
    </row>
    <row r="77" spans="4:10" ht="13.5" thickBot="1" x14ac:dyDescent="0.25">
      <c r="D77" s="126" t="s">
        <v>82</v>
      </c>
      <c r="E77" s="331"/>
      <c r="F77" s="340"/>
      <c r="G77" s="336"/>
      <c r="H77" s="331"/>
      <c r="I77" s="340"/>
      <c r="J77" s="336"/>
    </row>
    <row r="80" spans="4:10" x14ac:dyDescent="0.2">
      <c r="D80" s="4" t="s">
        <v>169</v>
      </c>
      <c r="E80" s="141"/>
      <c r="F80" s="2"/>
      <c r="I80" s="1" t="s">
        <v>91</v>
      </c>
    </row>
    <row r="81" spans="4:10" ht="13.5" thickBot="1" x14ac:dyDescent="0.25"/>
    <row r="82" spans="4:10" x14ac:dyDescent="0.2">
      <c r="D82" s="120"/>
      <c r="E82" s="316" t="s">
        <v>171</v>
      </c>
      <c r="F82" s="317"/>
      <c r="G82" s="318"/>
      <c r="H82" s="316" t="s">
        <v>172</v>
      </c>
      <c r="I82" s="317"/>
      <c r="J82" s="318"/>
    </row>
    <row r="83" spans="4:10" x14ac:dyDescent="0.2">
      <c r="D83" s="127" t="s">
        <v>54</v>
      </c>
      <c r="E83" s="61"/>
      <c r="F83" s="16" t="s">
        <v>90</v>
      </c>
      <c r="G83" s="118"/>
      <c r="H83" s="61"/>
      <c r="I83" s="16" t="s">
        <v>90</v>
      </c>
      <c r="J83" s="118"/>
    </row>
    <row r="84" spans="4:10" x14ac:dyDescent="0.2">
      <c r="D84" s="127" t="s">
        <v>16</v>
      </c>
      <c r="E84" s="140"/>
      <c r="F84" s="139" t="s">
        <v>89</v>
      </c>
      <c r="G84" s="138"/>
      <c r="H84" s="140"/>
      <c r="I84" s="139" t="s">
        <v>89</v>
      </c>
      <c r="J84" s="138"/>
    </row>
    <row r="85" spans="4:10" ht="13.5" thickBot="1" x14ac:dyDescent="0.25">
      <c r="D85" s="137"/>
      <c r="E85" s="136" t="s">
        <v>88</v>
      </c>
      <c r="F85" s="135" t="s">
        <v>87</v>
      </c>
      <c r="G85" s="134" t="s">
        <v>86</v>
      </c>
      <c r="H85" s="136" t="s">
        <v>88</v>
      </c>
      <c r="I85" s="135" t="s">
        <v>87</v>
      </c>
      <c r="J85" s="134" t="s">
        <v>86</v>
      </c>
    </row>
    <row r="86" spans="4:10" ht="13.5" thickTop="1" x14ac:dyDescent="0.2">
      <c r="D86" s="133" t="s">
        <v>118</v>
      </c>
      <c r="E86" s="97">
        <v>0</v>
      </c>
      <c r="F86" s="131">
        <v>0.12</v>
      </c>
      <c r="G86" s="130">
        <f t="shared" ref="G86:G91" si="6">(E86+F86)/2</f>
        <v>0.06</v>
      </c>
      <c r="H86" s="97">
        <v>0</v>
      </c>
      <c r="I86" s="131">
        <v>0.04</v>
      </c>
      <c r="J86" s="130">
        <f t="shared" ref="J86:J91" si="7">(H86+I86)/2</f>
        <v>0.02</v>
      </c>
    </row>
    <row r="87" spans="4:10" x14ac:dyDescent="0.2">
      <c r="D87" s="133" t="s">
        <v>119</v>
      </c>
      <c r="E87" s="132">
        <v>0.1</v>
      </c>
      <c r="F87" s="131">
        <v>0</v>
      </c>
      <c r="G87" s="130">
        <f t="shared" si="6"/>
        <v>0.05</v>
      </c>
      <c r="H87" s="132">
        <v>0.06</v>
      </c>
      <c r="I87" s="131">
        <v>0</v>
      </c>
      <c r="J87" s="130">
        <f t="shared" si="7"/>
        <v>0.03</v>
      </c>
    </row>
    <row r="88" spans="4:10" x14ac:dyDescent="0.2">
      <c r="D88" s="133" t="s">
        <v>120</v>
      </c>
      <c r="E88" s="132">
        <v>0</v>
      </c>
      <c r="F88" s="131">
        <v>0</v>
      </c>
      <c r="G88" s="130">
        <f t="shared" si="6"/>
        <v>0</v>
      </c>
      <c r="H88" s="132">
        <v>0.04</v>
      </c>
      <c r="I88" s="131">
        <v>0</v>
      </c>
      <c r="J88" s="130">
        <f t="shared" si="7"/>
        <v>0.02</v>
      </c>
    </row>
    <row r="89" spans="4:10" x14ac:dyDescent="0.2">
      <c r="D89" s="133" t="s">
        <v>121</v>
      </c>
      <c r="E89" s="132">
        <v>0.2</v>
      </c>
      <c r="F89" s="131">
        <v>0</v>
      </c>
      <c r="G89" s="130">
        <f t="shared" si="6"/>
        <v>0.1</v>
      </c>
      <c r="H89" s="132">
        <v>-7.0000000000000007E-2</v>
      </c>
      <c r="I89" s="131">
        <v>0</v>
      </c>
      <c r="J89" s="130">
        <f t="shared" si="7"/>
        <v>-3.5000000000000003E-2</v>
      </c>
    </row>
    <row r="90" spans="4:10" x14ac:dyDescent="0.2">
      <c r="D90" s="133" t="s">
        <v>122</v>
      </c>
      <c r="E90" s="132">
        <v>0</v>
      </c>
      <c r="F90" s="131">
        <v>0</v>
      </c>
      <c r="G90" s="130">
        <f t="shared" si="6"/>
        <v>0</v>
      </c>
      <c r="H90" s="132">
        <v>-0.05</v>
      </c>
      <c r="I90" s="131">
        <v>0.09</v>
      </c>
      <c r="J90" s="130">
        <f t="shared" si="7"/>
        <v>1.9999999999999997E-2</v>
      </c>
    </row>
    <row r="91" spans="4:10" x14ac:dyDescent="0.2">
      <c r="D91" s="133" t="s">
        <v>123</v>
      </c>
      <c r="E91" s="132">
        <v>0</v>
      </c>
      <c r="F91" s="131">
        <v>0</v>
      </c>
      <c r="G91" s="130">
        <f t="shared" si="6"/>
        <v>0</v>
      </c>
      <c r="H91" s="132">
        <v>0.04</v>
      </c>
      <c r="I91" s="131">
        <v>7.0000000000000007E-2</v>
      </c>
      <c r="J91" s="130">
        <f t="shared" si="7"/>
        <v>5.5000000000000007E-2</v>
      </c>
    </row>
    <row r="92" spans="4:10" x14ac:dyDescent="0.2">
      <c r="D92" s="133"/>
      <c r="E92" s="132"/>
      <c r="F92" s="131"/>
      <c r="G92" s="130"/>
      <c r="H92" s="132"/>
      <c r="I92" s="131"/>
      <c r="J92" s="130"/>
    </row>
    <row r="93" spans="4:10" x14ac:dyDescent="0.2">
      <c r="D93" s="133"/>
      <c r="E93" s="132"/>
      <c r="F93" s="131"/>
      <c r="G93" s="130"/>
      <c r="H93" s="132"/>
      <c r="I93" s="131"/>
      <c r="J93" s="130"/>
    </row>
    <row r="94" spans="4:10" x14ac:dyDescent="0.2">
      <c r="D94" s="133"/>
      <c r="E94" s="132"/>
      <c r="F94" s="131"/>
      <c r="G94" s="130"/>
      <c r="H94" s="132"/>
      <c r="I94" s="131"/>
      <c r="J94" s="130"/>
    </row>
    <row r="95" spans="4:10" x14ac:dyDescent="0.2">
      <c r="D95" s="133"/>
      <c r="E95" s="132"/>
      <c r="F95" s="131"/>
      <c r="G95" s="130"/>
      <c r="H95" s="132"/>
      <c r="I95" s="131"/>
      <c r="J95" s="130"/>
    </row>
    <row r="96" spans="4:10" x14ac:dyDescent="0.2">
      <c r="D96" s="133"/>
      <c r="E96" s="132"/>
      <c r="F96" s="131"/>
      <c r="G96" s="130"/>
      <c r="H96" s="132"/>
      <c r="I96" s="131"/>
      <c r="J96" s="130"/>
    </row>
    <row r="97" spans="4:10" ht="13.5" thickBot="1" x14ac:dyDescent="0.25">
      <c r="D97" s="133"/>
      <c r="E97" s="132"/>
      <c r="F97" s="131"/>
      <c r="G97" s="130"/>
      <c r="H97" s="132"/>
      <c r="I97" s="131"/>
      <c r="J97" s="130"/>
    </row>
    <row r="98" spans="4:10" x14ac:dyDescent="0.2">
      <c r="D98" s="129" t="s">
        <v>85</v>
      </c>
      <c r="E98" s="113"/>
      <c r="F98" s="113"/>
      <c r="G98" s="112"/>
      <c r="H98" s="113"/>
      <c r="I98" s="113"/>
      <c r="J98" s="112"/>
    </row>
    <row r="99" spans="4:10" x14ac:dyDescent="0.2">
      <c r="D99" s="128" t="s">
        <v>84</v>
      </c>
      <c r="E99" s="341" t="s">
        <v>83</v>
      </c>
      <c r="F99" s="329"/>
      <c r="G99" s="342"/>
      <c r="H99" s="341" t="s">
        <v>83</v>
      </c>
      <c r="I99" s="329"/>
      <c r="J99" s="342"/>
    </row>
    <row r="100" spans="4:10" ht="13.5" thickBot="1" x14ac:dyDescent="0.25">
      <c r="D100" s="126" t="s">
        <v>83</v>
      </c>
      <c r="E100" s="115"/>
      <c r="F100" s="125"/>
      <c r="G100" s="114"/>
      <c r="H100" s="115"/>
      <c r="I100" s="125"/>
      <c r="J100" s="114"/>
    </row>
    <row r="101" spans="4:10" ht="13.5" thickBot="1" x14ac:dyDescent="0.25">
      <c r="D101" s="126" t="s">
        <v>82</v>
      </c>
      <c r="E101" s="331"/>
      <c r="F101" s="340"/>
      <c r="G101" s="336"/>
      <c r="H101" s="331"/>
      <c r="I101" s="340"/>
      <c r="J101" s="336"/>
    </row>
  </sheetData>
  <mergeCells count="24">
    <mergeCell ref="H99:J99"/>
    <mergeCell ref="H101:J101"/>
    <mergeCell ref="H52:J52"/>
    <mergeCell ref="H58:J58"/>
    <mergeCell ref="H75:J75"/>
    <mergeCell ref="H77:J77"/>
    <mergeCell ref="H82:J82"/>
    <mergeCell ref="H9:J9"/>
    <mergeCell ref="H26:J26"/>
    <mergeCell ref="H28:J28"/>
    <mergeCell ref="H33:J33"/>
    <mergeCell ref="H50:J50"/>
    <mergeCell ref="E101:G101"/>
    <mergeCell ref="E9:G9"/>
    <mergeCell ref="E50:G50"/>
    <mergeCell ref="E52:G52"/>
    <mergeCell ref="E28:G28"/>
    <mergeCell ref="E26:G26"/>
    <mergeCell ref="E33:G33"/>
    <mergeCell ref="E58:G58"/>
    <mergeCell ref="E75:G75"/>
    <mergeCell ref="E77:G77"/>
    <mergeCell ref="E82:G82"/>
    <mergeCell ref="E99:G99"/>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RowHeight="12.75" x14ac:dyDescent="0.2"/>
  <cols>
    <col min="1" max="1" width="1.5703125" style="1" customWidth="1"/>
    <col min="2" max="2" width="2" style="1" customWidth="1"/>
    <col min="3" max="3" width="2.140625" style="1" customWidth="1"/>
    <col min="4" max="4" width="10" style="1" customWidth="1"/>
    <col min="5" max="8" width="7.140625" style="1" customWidth="1"/>
    <col min="9" max="10" width="9" style="1" customWidth="1"/>
    <col min="11" max="11" width="8.28515625" style="1" customWidth="1"/>
    <col min="12" max="12" width="7.140625" style="1" customWidth="1"/>
    <col min="13" max="14" width="9" style="1" customWidth="1"/>
    <col min="15" max="16" width="7.140625" style="1" customWidth="1"/>
    <col min="17" max="17" width="9" style="1" customWidth="1"/>
    <col min="18" max="39" width="7.140625" style="1" customWidth="1"/>
    <col min="40" max="16384" width="9.140625" style="1"/>
  </cols>
  <sheetData>
    <row r="1" spans="4:16" x14ac:dyDescent="0.2">
      <c r="D1" s="170" t="str">
        <f>'Ištiesinta 1'!$I$1</f>
        <v>Ruožas: Pastotės pavadinimas TP, PVP, spinta S1.2, ODF1 - mova Nr. A2</v>
      </c>
    </row>
    <row r="2" spans="4:16" x14ac:dyDescent="0.2">
      <c r="J2" s="4"/>
      <c r="O2" s="4"/>
      <c r="P2" s="4"/>
    </row>
    <row r="4" spans="4:16" ht="18" x14ac:dyDescent="0.25">
      <c r="D4" s="5" t="s">
        <v>124</v>
      </c>
      <c r="F4" s="5"/>
      <c r="G4" s="5"/>
    </row>
    <row r="7" spans="4:16" x14ac:dyDescent="0.2">
      <c r="D7" s="4" t="s">
        <v>156</v>
      </c>
      <c r="E7" s="141"/>
      <c r="F7" s="2"/>
      <c r="J7" s="1" t="s">
        <v>92</v>
      </c>
    </row>
    <row r="8" spans="4:16" ht="13.5" thickBot="1" x14ac:dyDescent="0.25"/>
    <row r="9" spans="4:16" ht="12.75" customHeight="1" x14ac:dyDescent="0.2">
      <c r="D9" s="120"/>
      <c r="E9" s="316"/>
      <c r="F9" s="317"/>
      <c r="G9" s="318"/>
    </row>
    <row r="10" spans="4:16" x14ac:dyDescent="0.2">
      <c r="D10" s="127" t="s">
        <v>54</v>
      </c>
      <c r="E10" s="61"/>
      <c r="F10" s="16" t="s">
        <v>90</v>
      </c>
      <c r="G10" s="118"/>
    </row>
    <row r="11" spans="4:16" ht="13.5" thickBot="1" x14ac:dyDescent="0.25">
      <c r="D11" s="136" t="s">
        <v>16</v>
      </c>
      <c r="E11" s="137"/>
      <c r="F11" s="145" t="s">
        <v>89</v>
      </c>
      <c r="G11" s="134"/>
    </row>
    <row r="12" spans="4:16" ht="13.5" thickTop="1" x14ac:dyDescent="0.2">
      <c r="D12" s="133" t="s">
        <v>125</v>
      </c>
      <c r="E12" s="346">
        <v>0.2</v>
      </c>
      <c r="F12" s="347"/>
      <c r="G12" s="348"/>
    </row>
    <row r="13" spans="4:16" x14ac:dyDescent="0.2">
      <c r="D13" s="133" t="s">
        <v>126</v>
      </c>
      <c r="E13" s="349">
        <v>0.14000000000000001</v>
      </c>
      <c r="F13" s="350"/>
      <c r="G13" s="351"/>
    </row>
    <row r="14" spans="4:16" x14ac:dyDescent="0.2">
      <c r="D14" s="133" t="s">
        <v>127</v>
      </c>
      <c r="E14" s="343">
        <v>0.33</v>
      </c>
      <c r="F14" s="344"/>
      <c r="G14" s="345"/>
    </row>
    <row r="15" spans="4:16" x14ac:dyDescent="0.2">
      <c r="D15" s="133" t="s">
        <v>128</v>
      </c>
      <c r="E15" s="343">
        <v>0.2</v>
      </c>
      <c r="F15" s="344"/>
      <c r="G15" s="345"/>
    </row>
    <row r="16" spans="4:16" x14ac:dyDescent="0.2">
      <c r="D16" s="133" t="s">
        <v>129</v>
      </c>
      <c r="E16" s="343">
        <v>0.23</v>
      </c>
      <c r="F16" s="344"/>
      <c r="G16" s="345"/>
    </row>
    <row r="17" spans="4:7" x14ac:dyDescent="0.2">
      <c r="D17" s="133" t="s">
        <v>130</v>
      </c>
      <c r="E17" s="343">
        <v>0.3</v>
      </c>
      <c r="F17" s="344"/>
      <c r="G17" s="345"/>
    </row>
    <row r="18" spans="4:7" x14ac:dyDescent="0.2">
      <c r="D18" s="133" t="s">
        <v>131</v>
      </c>
      <c r="E18" s="343">
        <v>0.34</v>
      </c>
      <c r="F18" s="344"/>
      <c r="G18" s="345"/>
    </row>
    <row r="19" spans="4:7" x14ac:dyDescent="0.2">
      <c r="D19" s="133" t="s">
        <v>132</v>
      </c>
      <c r="E19" s="343">
        <v>0.14000000000000001</v>
      </c>
      <c r="F19" s="344"/>
      <c r="G19" s="345"/>
    </row>
    <row r="20" spans="4:7" x14ac:dyDescent="0.2">
      <c r="D20" s="133" t="s">
        <v>133</v>
      </c>
      <c r="E20" s="343">
        <v>0</v>
      </c>
      <c r="F20" s="344"/>
      <c r="G20" s="345"/>
    </row>
    <row r="21" spans="4:7" x14ac:dyDescent="0.2">
      <c r="D21" s="133" t="s">
        <v>134</v>
      </c>
      <c r="E21" s="343">
        <v>0.14000000000000001</v>
      </c>
      <c r="F21" s="344"/>
      <c r="G21" s="345"/>
    </row>
    <row r="22" spans="4:7" x14ac:dyDescent="0.2">
      <c r="D22" s="133" t="s">
        <v>135</v>
      </c>
      <c r="E22" s="343">
        <v>0.18</v>
      </c>
      <c r="F22" s="344"/>
      <c r="G22" s="345"/>
    </row>
    <row r="23" spans="4:7" x14ac:dyDescent="0.2">
      <c r="D23" s="133" t="s">
        <v>136</v>
      </c>
      <c r="E23" s="343">
        <v>0.23</v>
      </c>
      <c r="F23" s="344"/>
      <c r="G23" s="345"/>
    </row>
    <row r="24" spans="4:7" x14ac:dyDescent="0.2">
      <c r="D24" s="133" t="s">
        <v>137</v>
      </c>
      <c r="E24" s="343">
        <v>0.28999999999999998</v>
      </c>
      <c r="F24" s="344"/>
      <c r="G24" s="345"/>
    </row>
    <row r="25" spans="4:7" x14ac:dyDescent="0.2">
      <c r="D25" s="133" t="s">
        <v>138</v>
      </c>
      <c r="E25" s="343">
        <v>0.1</v>
      </c>
      <c r="F25" s="344"/>
      <c r="G25" s="345"/>
    </row>
    <row r="26" spans="4:7" x14ac:dyDescent="0.2">
      <c r="D26" s="133" t="s">
        <v>139</v>
      </c>
      <c r="E26" s="343">
        <v>0.28999999999999998</v>
      </c>
      <c r="F26" s="344"/>
      <c r="G26" s="345"/>
    </row>
    <row r="27" spans="4:7" x14ac:dyDescent="0.2">
      <c r="D27" s="133" t="s">
        <v>140</v>
      </c>
      <c r="E27" s="343">
        <v>0.24</v>
      </c>
      <c r="F27" s="344"/>
      <c r="G27" s="345"/>
    </row>
    <row r="28" spans="4:7" x14ac:dyDescent="0.2">
      <c r="D28" s="133" t="s">
        <v>141</v>
      </c>
      <c r="E28" s="343">
        <v>0.28000000000000003</v>
      </c>
      <c r="F28" s="344"/>
      <c r="G28" s="345"/>
    </row>
    <row r="29" spans="4:7" x14ac:dyDescent="0.2">
      <c r="D29" s="133" t="s">
        <v>142</v>
      </c>
      <c r="E29" s="343">
        <v>0.18</v>
      </c>
      <c r="F29" s="344"/>
      <c r="G29" s="345"/>
    </row>
    <row r="30" spans="4:7" x14ac:dyDescent="0.2">
      <c r="D30" s="133" t="s">
        <v>143</v>
      </c>
      <c r="E30" s="343">
        <v>0.21</v>
      </c>
      <c r="F30" s="344"/>
      <c r="G30" s="345"/>
    </row>
    <row r="31" spans="4:7" x14ac:dyDescent="0.2">
      <c r="D31" s="133" t="s">
        <v>144</v>
      </c>
      <c r="E31" s="343">
        <v>0.12</v>
      </c>
      <c r="F31" s="344"/>
      <c r="G31" s="345"/>
    </row>
    <row r="32" spans="4:7" x14ac:dyDescent="0.2">
      <c r="D32" s="133" t="s">
        <v>145</v>
      </c>
      <c r="E32" s="343">
        <v>0.15</v>
      </c>
      <c r="F32" s="344"/>
      <c r="G32" s="345"/>
    </row>
    <row r="33" spans="4:10" x14ac:dyDescent="0.2">
      <c r="D33" s="133" t="s">
        <v>146</v>
      </c>
      <c r="E33" s="343">
        <v>0.19</v>
      </c>
      <c r="F33" s="344"/>
      <c r="G33" s="345"/>
    </row>
    <row r="34" spans="4:10" x14ac:dyDescent="0.2">
      <c r="D34" s="133" t="s">
        <v>147</v>
      </c>
      <c r="E34" s="343">
        <v>0.27</v>
      </c>
      <c r="F34" s="344"/>
      <c r="G34" s="345"/>
    </row>
    <row r="35" spans="4:10" ht="13.5" thickBot="1" x14ac:dyDescent="0.25">
      <c r="D35" s="133" t="s">
        <v>148</v>
      </c>
      <c r="E35" s="343">
        <v>0.33</v>
      </c>
      <c r="F35" s="344"/>
      <c r="G35" s="345"/>
    </row>
    <row r="36" spans="4:10" x14ac:dyDescent="0.2">
      <c r="D36" s="129" t="s">
        <v>23</v>
      </c>
      <c r="E36" s="113"/>
      <c r="F36" s="113"/>
      <c r="G36" s="112"/>
    </row>
    <row r="37" spans="4:10" x14ac:dyDescent="0.2">
      <c r="D37" s="128" t="s">
        <v>84</v>
      </c>
      <c r="E37" s="341" t="s">
        <v>173</v>
      </c>
      <c r="F37" s="329"/>
      <c r="G37" s="342"/>
    </row>
    <row r="38" spans="4:10" ht="13.5" thickBot="1" x14ac:dyDescent="0.25">
      <c r="D38" s="126"/>
      <c r="E38" s="115"/>
      <c r="F38" s="125"/>
      <c r="G38" s="114"/>
    </row>
    <row r="39" spans="4:10" ht="13.5" thickBot="1" x14ac:dyDescent="0.25">
      <c r="D39" s="126" t="s">
        <v>82</v>
      </c>
      <c r="E39" s="331"/>
      <c r="F39" s="340"/>
      <c r="G39" s="336"/>
    </row>
    <row r="41" spans="4:10" x14ac:dyDescent="0.2">
      <c r="D41" s="1" t="s">
        <v>175</v>
      </c>
    </row>
    <row r="42" spans="4:10" x14ac:dyDescent="0.2">
      <c r="D42" s="1" t="s">
        <v>174</v>
      </c>
    </row>
    <row r="45" spans="4:10" x14ac:dyDescent="0.2">
      <c r="D45" s="4" t="s">
        <v>156</v>
      </c>
      <c r="E45" s="141"/>
      <c r="F45" s="2"/>
      <c r="J45" s="1" t="s">
        <v>91</v>
      </c>
    </row>
    <row r="46" spans="4:10" ht="13.5" thickBot="1" x14ac:dyDescent="0.25"/>
    <row r="47" spans="4:10" ht="12.75" customHeight="1" x14ac:dyDescent="0.2">
      <c r="D47" s="120"/>
      <c r="E47" s="316"/>
      <c r="F47" s="317"/>
      <c r="G47" s="318"/>
    </row>
    <row r="48" spans="4:10" x14ac:dyDescent="0.2">
      <c r="D48" s="127" t="s">
        <v>54</v>
      </c>
      <c r="E48" s="61"/>
      <c r="F48" s="16" t="s">
        <v>90</v>
      </c>
      <c r="G48" s="118"/>
    </row>
    <row r="49" spans="4:7" ht="13.5" thickBot="1" x14ac:dyDescent="0.25">
      <c r="D49" s="136" t="s">
        <v>16</v>
      </c>
      <c r="E49" s="137"/>
      <c r="F49" s="145" t="s">
        <v>89</v>
      </c>
      <c r="G49" s="134"/>
    </row>
    <row r="50" spans="4:7" ht="13.5" thickTop="1" x14ac:dyDescent="0.2">
      <c r="D50" s="133" t="s">
        <v>125</v>
      </c>
      <c r="E50" s="346">
        <v>0.08</v>
      </c>
      <c r="F50" s="347"/>
      <c r="G50" s="348"/>
    </row>
    <row r="51" spans="4:7" x14ac:dyDescent="0.2">
      <c r="D51" s="133" t="s">
        <v>126</v>
      </c>
      <c r="E51" s="349">
        <v>0</v>
      </c>
      <c r="F51" s="350"/>
      <c r="G51" s="351"/>
    </row>
    <row r="52" spans="4:7" x14ac:dyDescent="0.2">
      <c r="D52" s="133" t="s">
        <v>127</v>
      </c>
      <c r="E52" s="343">
        <v>0.17</v>
      </c>
      <c r="F52" s="344"/>
      <c r="G52" s="345"/>
    </row>
    <row r="53" spans="4:7" x14ac:dyDescent="0.2">
      <c r="D53" s="133" t="s">
        <v>128</v>
      </c>
      <c r="E53" s="343">
        <v>0.2</v>
      </c>
      <c r="F53" s="344"/>
      <c r="G53" s="345"/>
    </row>
    <row r="54" spans="4:7" x14ac:dyDescent="0.2">
      <c r="D54" s="133" t="s">
        <v>129</v>
      </c>
      <c r="E54" s="343">
        <v>0.14000000000000001</v>
      </c>
      <c r="F54" s="344"/>
      <c r="G54" s="345"/>
    </row>
    <row r="55" spans="4:7" x14ac:dyDescent="0.2">
      <c r="D55" s="133" t="s">
        <v>130</v>
      </c>
      <c r="E55" s="343">
        <v>0.17</v>
      </c>
      <c r="F55" s="344"/>
      <c r="G55" s="345"/>
    </row>
    <row r="56" spans="4:7" x14ac:dyDescent="0.2">
      <c r="D56" s="133" t="s">
        <v>131</v>
      </c>
      <c r="E56" s="343">
        <v>0.28000000000000003</v>
      </c>
      <c r="F56" s="344"/>
      <c r="G56" s="345"/>
    </row>
    <row r="57" spans="4:7" x14ac:dyDescent="0.2">
      <c r="D57" s="133" t="s">
        <v>132</v>
      </c>
      <c r="E57" s="343">
        <v>0</v>
      </c>
      <c r="F57" s="344"/>
      <c r="G57" s="345"/>
    </row>
    <row r="58" spans="4:7" x14ac:dyDescent="0.2">
      <c r="D58" s="133" t="s">
        <v>133</v>
      </c>
      <c r="E58" s="343">
        <v>0</v>
      </c>
      <c r="F58" s="344"/>
      <c r="G58" s="345"/>
    </row>
    <row r="59" spans="4:7" x14ac:dyDescent="0.2">
      <c r="D59" s="133" t="s">
        <v>134</v>
      </c>
      <c r="E59" s="343">
        <v>0.11</v>
      </c>
      <c r="F59" s="344"/>
      <c r="G59" s="345"/>
    </row>
    <row r="60" spans="4:7" x14ac:dyDescent="0.2">
      <c r="D60" s="133" t="s">
        <v>135</v>
      </c>
      <c r="E60" s="343">
        <v>0.08</v>
      </c>
      <c r="F60" s="344"/>
      <c r="G60" s="345"/>
    </row>
    <row r="61" spans="4:7" x14ac:dyDescent="0.2">
      <c r="D61" s="133" t="s">
        <v>136</v>
      </c>
      <c r="E61" s="343">
        <v>0.18</v>
      </c>
      <c r="F61" s="344"/>
      <c r="G61" s="345"/>
    </row>
    <row r="62" spans="4:7" x14ac:dyDescent="0.2">
      <c r="D62" s="133" t="s">
        <v>137</v>
      </c>
      <c r="E62" s="343">
        <v>0.13</v>
      </c>
      <c r="F62" s="344"/>
      <c r="G62" s="345"/>
    </row>
    <row r="63" spans="4:7" x14ac:dyDescent="0.2">
      <c r="D63" s="133" t="s">
        <v>138</v>
      </c>
      <c r="E63" s="343">
        <v>0</v>
      </c>
      <c r="F63" s="344"/>
      <c r="G63" s="345"/>
    </row>
    <row r="64" spans="4:7" x14ac:dyDescent="0.2">
      <c r="D64" s="133" t="s">
        <v>139</v>
      </c>
      <c r="E64" s="343">
        <v>0.25</v>
      </c>
      <c r="F64" s="344"/>
      <c r="G64" s="345"/>
    </row>
    <row r="65" spans="4:7" x14ac:dyDescent="0.2">
      <c r="D65" s="133" t="s">
        <v>140</v>
      </c>
      <c r="E65" s="343">
        <v>0.13</v>
      </c>
      <c r="F65" s="344"/>
      <c r="G65" s="345"/>
    </row>
    <row r="66" spans="4:7" x14ac:dyDescent="0.2">
      <c r="D66" s="133" t="s">
        <v>141</v>
      </c>
      <c r="E66" s="343">
        <v>0.25</v>
      </c>
      <c r="F66" s="344"/>
      <c r="G66" s="345"/>
    </row>
    <row r="67" spans="4:7" x14ac:dyDescent="0.2">
      <c r="D67" s="133" t="s">
        <v>142</v>
      </c>
      <c r="E67" s="343">
        <v>0.16</v>
      </c>
      <c r="F67" s="344"/>
      <c r="G67" s="345"/>
    </row>
    <row r="68" spans="4:7" x14ac:dyDescent="0.2">
      <c r="D68" s="133" t="s">
        <v>143</v>
      </c>
      <c r="E68" s="343">
        <v>0.08</v>
      </c>
      <c r="F68" s="344"/>
      <c r="G68" s="345"/>
    </row>
    <row r="69" spans="4:7" x14ac:dyDescent="0.2">
      <c r="D69" s="133" t="s">
        <v>144</v>
      </c>
      <c r="E69" s="343">
        <v>0</v>
      </c>
      <c r="F69" s="344"/>
      <c r="G69" s="345"/>
    </row>
    <row r="70" spans="4:7" x14ac:dyDescent="0.2">
      <c r="D70" s="133" t="s">
        <v>145</v>
      </c>
      <c r="E70" s="343">
        <v>0.12</v>
      </c>
      <c r="F70" s="344"/>
      <c r="G70" s="345"/>
    </row>
    <row r="71" spans="4:7" x14ac:dyDescent="0.2">
      <c r="D71" s="133" t="s">
        <v>146</v>
      </c>
      <c r="E71" s="343">
        <v>0.1</v>
      </c>
      <c r="F71" s="344"/>
      <c r="G71" s="345"/>
    </row>
    <row r="72" spans="4:7" x14ac:dyDescent="0.2">
      <c r="D72" s="133" t="s">
        <v>147</v>
      </c>
      <c r="E72" s="343">
        <v>0.14000000000000001</v>
      </c>
      <c r="F72" s="344"/>
      <c r="G72" s="345"/>
    </row>
    <row r="73" spans="4:7" ht="13.5" thickBot="1" x14ac:dyDescent="0.25">
      <c r="D73" s="133" t="s">
        <v>148</v>
      </c>
      <c r="E73" s="343">
        <v>0.27</v>
      </c>
      <c r="F73" s="344"/>
      <c r="G73" s="345"/>
    </row>
    <row r="74" spans="4:7" x14ac:dyDescent="0.2">
      <c r="D74" s="129" t="s">
        <v>23</v>
      </c>
      <c r="E74" s="113"/>
      <c r="F74" s="113"/>
      <c r="G74" s="112"/>
    </row>
    <row r="75" spans="4:7" x14ac:dyDescent="0.2">
      <c r="D75" s="128" t="s">
        <v>84</v>
      </c>
      <c r="E75" s="341" t="s">
        <v>173</v>
      </c>
      <c r="F75" s="329"/>
      <c r="G75" s="342"/>
    </row>
    <row r="76" spans="4:7" ht="13.5" thickBot="1" x14ac:dyDescent="0.25">
      <c r="D76" s="126"/>
      <c r="E76" s="115"/>
      <c r="F76" s="125"/>
      <c r="G76" s="114"/>
    </row>
    <row r="77" spans="4:7" ht="13.5" thickBot="1" x14ac:dyDescent="0.25">
      <c r="D77" s="126" t="s">
        <v>82</v>
      </c>
      <c r="E77" s="331"/>
      <c r="F77" s="340"/>
      <c r="G77" s="336"/>
    </row>
    <row r="80" spans="4:7" x14ac:dyDescent="0.2">
      <c r="D80" s="1" t="s">
        <v>175</v>
      </c>
    </row>
    <row r="81" spans="4:4" x14ac:dyDescent="0.2">
      <c r="D81" s="1" t="s">
        <v>174</v>
      </c>
    </row>
  </sheetData>
  <mergeCells count="54">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 ref="E47:G47"/>
    <mergeCell ref="E64:G64"/>
    <mergeCell ref="E66:G66"/>
    <mergeCell ref="E27:G27"/>
    <mergeCell ref="E28:G28"/>
    <mergeCell ref="E29:G29"/>
    <mergeCell ref="E30:G30"/>
    <mergeCell ref="E31:G31"/>
    <mergeCell ref="E32:G32"/>
    <mergeCell ref="E33:G33"/>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77:G77"/>
    <mergeCell ref="E62:G62"/>
    <mergeCell ref="E63:G63"/>
    <mergeCell ref="E65:G65"/>
    <mergeCell ref="E67:G67"/>
    <mergeCell ref="E68:G68"/>
    <mergeCell ref="E69:G69"/>
    <mergeCell ref="E70:G70"/>
    <mergeCell ref="E71:G71"/>
    <mergeCell ref="E72:G72"/>
    <mergeCell ref="E73:G73"/>
    <mergeCell ref="E75:G75"/>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RowHeight="12.75" x14ac:dyDescent="0.2"/>
  <cols>
    <col min="1" max="2" width="9.140625" style="1"/>
    <col min="3" max="3" width="9.85546875" style="1" customWidth="1"/>
    <col min="4" max="4" width="9.140625" style="1"/>
    <col min="5" max="5" width="10.28515625" style="1" customWidth="1"/>
    <col min="6" max="6" width="9.140625" style="1"/>
    <col min="7" max="7" width="10.140625" style="1" bestFit="1" customWidth="1"/>
    <col min="8" max="16384" width="9.140625" style="1"/>
  </cols>
  <sheetData>
    <row r="2" spans="1:9" x14ac:dyDescent="0.2">
      <c r="B2" s="170" t="str">
        <f>'Ištiesinta 1'!$I$1</f>
        <v>Ruožas: Pastotės pavadinimas TP, PVP, spinta S1.2, ODF1 - mova Nr. A2</v>
      </c>
      <c r="E2" s="4"/>
      <c r="F2" s="4"/>
      <c r="H2" s="4"/>
    </row>
    <row r="3" spans="1:9" x14ac:dyDescent="0.2">
      <c r="G3" s="94"/>
      <c r="H3" s="4"/>
      <c r="I3" s="4"/>
    </row>
    <row r="5" spans="1:9" ht="18" x14ac:dyDescent="0.25">
      <c r="A5" s="312" t="s">
        <v>56</v>
      </c>
      <c r="B5" s="312"/>
      <c r="C5" s="312"/>
      <c r="D5" s="312"/>
      <c r="E5" s="312"/>
      <c r="F5" s="312"/>
      <c r="G5" s="312"/>
      <c r="H5" s="312"/>
      <c r="I5" s="312"/>
    </row>
    <row r="6" spans="1:9" ht="18" x14ac:dyDescent="0.25">
      <c r="B6" s="312" t="s">
        <v>55</v>
      </c>
      <c r="C6" s="312"/>
      <c r="D6" s="312"/>
      <c r="E6" s="312"/>
      <c r="F6" s="312"/>
      <c r="G6" s="312"/>
      <c r="H6" s="312"/>
    </row>
    <row r="8" spans="1:9" x14ac:dyDescent="0.2">
      <c r="B8" s="4" t="s">
        <v>170</v>
      </c>
      <c r="H8" s="1" t="s">
        <v>92</v>
      </c>
    </row>
    <row r="9" spans="1:9" ht="13.5" thickBot="1" x14ac:dyDescent="0.25"/>
    <row r="10" spans="1:9" x14ac:dyDescent="0.2">
      <c r="B10" s="92" t="s">
        <v>54</v>
      </c>
      <c r="C10" s="91" t="s">
        <v>53</v>
      </c>
      <c r="D10" s="90"/>
      <c r="E10" s="316" t="s">
        <v>52</v>
      </c>
      <c r="F10" s="318"/>
      <c r="G10" s="316" t="s">
        <v>51</v>
      </c>
      <c r="H10" s="318"/>
      <c r="I10" s="12"/>
    </row>
    <row r="11" spans="1:9" ht="13.5" thickBot="1" x14ac:dyDescent="0.25">
      <c r="B11" s="89" t="s">
        <v>16</v>
      </c>
      <c r="C11" s="87" t="s">
        <v>50</v>
      </c>
      <c r="D11" s="88"/>
      <c r="E11" s="87" t="s">
        <v>49</v>
      </c>
      <c r="F11" s="88"/>
      <c r="G11" s="360" t="s">
        <v>48</v>
      </c>
      <c r="H11" s="361"/>
      <c r="I11" s="30"/>
    </row>
    <row r="12" spans="1:9" x14ac:dyDescent="0.2">
      <c r="B12" s="133" t="s">
        <v>125</v>
      </c>
      <c r="C12" s="352">
        <v>-7.76</v>
      </c>
      <c r="D12" s="354"/>
      <c r="E12" s="362">
        <v>-11.67</v>
      </c>
      <c r="F12" s="363"/>
      <c r="G12" s="362">
        <f t="shared" ref="G12:G35" si="0">ABS(SUM(E12-C12))</f>
        <v>3.91</v>
      </c>
      <c r="H12" s="363"/>
      <c r="I12" s="30"/>
    </row>
    <row r="13" spans="1:9" x14ac:dyDescent="0.2">
      <c r="B13" s="133" t="s">
        <v>126</v>
      </c>
      <c r="C13" s="352">
        <v>-7.76</v>
      </c>
      <c r="D13" s="354"/>
      <c r="E13" s="352">
        <v>-11.86</v>
      </c>
      <c r="F13" s="353"/>
      <c r="G13" s="352">
        <f t="shared" ref="G13:G22" si="1">ABS(SUM(E13-C13))</f>
        <v>4.0999999999999996</v>
      </c>
      <c r="H13" s="353"/>
      <c r="I13" s="155"/>
    </row>
    <row r="14" spans="1:9" x14ac:dyDescent="0.2">
      <c r="B14" s="133" t="s">
        <v>127</v>
      </c>
      <c r="C14" s="352">
        <v>-7.76</v>
      </c>
      <c r="D14" s="354"/>
      <c r="E14" s="352">
        <v>-15</v>
      </c>
      <c r="F14" s="353"/>
      <c r="G14" s="355">
        <f t="shared" si="1"/>
        <v>7.24</v>
      </c>
      <c r="H14" s="356"/>
      <c r="I14" s="155"/>
    </row>
    <row r="15" spans="1:9" x14ac:dyDescent="0.2">
      <c r="B15" s="133" t="s">
        <v>128</v>
      </c>
      <c r="C15" s="352">
        <v>-7.76</v>
      </c>
      <c r="D15" s="354"/>
      <c r="E15" s="352">
        <v>-12.4</v>
      </c>
      <c r="F15" s="353"/>
      <c r="G15" s="352">
        <f t="shared" si="1"/>
        <v>4.6400000000000006</v>
      </c>
      <c r="H15" s="353"/>
      <c r="I15" s="155"/>
    </row>
    <row r="16" spans="1:9" x14ac:dyDescent="0.2">
      <c r="B16" s="133" t="s">
        <v>129</v>
      </c>
      <c r="C16" s="352">
        <v>-7.76</v>
      </c>
      <c r="D16" s="354"/>
      <c r="E16" s="352">
        <v>-12.45</v>
      </c>
      <c r="F16" s="353"/>
      <c r="G16" s="352">
        <f t="shared" si="1"/>
        <v>4.6899999999999995</v>
      </c>
      <c r="H16" s="353"/>
      <c r="I16" s="155"/>
    </row>
    <row r="17" spans="2:10" x14ac:dyDescent="0.2">
      <c r="B17" s="133" t="s">
        <v>130</v>
      </c>
      <c r="C17" s="352">
        <v>-7.76</v>
      </c>
      <c r="D17" s="354"/>
      <c r="E17" s="352">
        <v>-12.14</v>
      </c>
      <c r="F17" s="353"/>
      <c r="G17" s="352">
        <f t="shared" si="1"/>
        <v>4.3800000000000008</v>
      </c>
      <c r="H17" s="353"/>
      <c r="I17" s="155"/>
    </row>
    <row r="18" spans="2:10" x14ac:dyDescent="0.2">
      <c r="B18" s="133" t="s">
        <v>131</v>
      </c>
      <c r="C18" s="352">
        <v>-7.76</v>
      </c>
      <c r="D18" s="354"/>
      <c r="E18" s="352">
        <v>-11.86</v>
      </c>
      <c r="F18" s="353"/>
      <c r="G18" s="352">
        <f t="shared" si="1"/>
        <v>4.0999999999999996</v>
      </c>
      <c r="H18" s="353"/>
      <c r="I18" s="155"/>
    </row>
    <row r="19" spans="2:10" x14ac:dyDescent="0.2">
      <c r="B19" s="133" t="s">
        <v>132</v>
      </c>
      <c r="C19" s="352">
        <v>-7.76</v>
      </c>
      <c r="D19" s="354"/>
      <c r="E19" s="352">
        <v>-12</v>
      </c>
      <c r="F19" s="353"/>
      <c r="G19" s="352">
        <f t="shared" si="1"/>
        <v>4.24</v>
      </c>
      <c r="H19" s="353"/>
      <c r="I19" s="155"/>
    </row>
    <row r="20" spans="2:10" x14ac:dyDescent="0.2">
      <c r="B20" s="133" t="s">
        <v>133</v>
      </c>
      <c r="C20" s="352">
        <v>-7.76</v>
      </c>
      <c r="D20" s="354"/>
      <c r="E20" s="352">
        <v>-12.4</v>
      </c>
      <c r="F20" s="353"/>
      <c r="G20" s="352">
        <f t="shared" si="1"/>
        <v>4.6400000000000006</v>
      </c>
      <c r="H20" s="353"/>
      <c r="I20" s="155"/>
    </row>
    <row r="21" spans="2:10" x14ac:dyDescent="0.2">
      <c r="B21" s="133" t="s">
        <v>134</v>
      </c>
      <c r="C21" s="352">
        <v>-7.76</v>
      </c>
      <c r="D21" s="354"/>
      <c r="E21" s="352">
        <v>-12.45</v>
      </c>
      <c r="F21" s="353"/>
      <c r="G21" s="352">
        <f t="shared" si="1"/>
        <v>4.6899999999999995</v>
      </c>
      <c r="H21" s="353"/>
      <c r="I21" s="155"/>
    </row>
    <row r="22" spans="2:10" x14ac:dyDescent="0.2">
      <c r="B22" s="133" t="s">
        <v>135</v>
      </c>
      <c r="C22" s="352">
        <v>-7.76</v>
      </c>
      <c r="D22" s="354"/>
      <c r="E22" s="352">
        <v>-12.14</v>
      </c>
      <c r="F22" s="353"/>
      <c r="G22" s="352">
        <f t="shared" si="1"/>
        <v>4.3800000000000008</v>
      </c>
      <c r="H22" s="353"/>
      <c r="I22" s="155"/>
    </row>
    <row r="23" spans="2:10" x14ac:dyDescent="0.2">
      <c r="B23" s="133" t="s">
        <v>136</v>
      </c>
      <c r="C23" s="352">
        <v>-7.76</v>
      </c>
      <c r="D23" s="354"/>
      <c r="E23" s="352">
        <v>-12</v>
      </c>
      <c r="F23" s="353"/>
      <c r="G23" s="352">
        <f t="shared" ref="G23:G30" si="2">ABS(SUM(E23-C23))</f>
        <v>4.24</v>
      </c>
      <c r="H23" s="353"/>
      <c r="I23" s="155"/>
    </row>
    <row r="24" spans="2:10" x14ac:dyDescent="0.2">
      <c r="B24" s="133" t="s">
        <v>137</v>
      </c>
      <c r="C24" s="352">
        <v>-7.76</v>
      </c>
      <c r="D24" s="354"/>
      <c r="E24" s="352">
        <v>-12.4</v>
      </c>
      <c r="F24" s="353"/>
      <c r="G24" s="352">
        <f t="shared" si="2"/>
        <v>4.6400000000000006</v>
      </c>
      <c r="H24" s="353"/>
      <c r="I24" s="155"/>
    </row>
    <row r="25" spans="2:10" x14ac:dyDescent="0.2">
      <c r="B25" s="133" t="s">
        <v>138</v>
      </c>
      <c r="C25" s="352">
        <v>-7.76</v>
      </c>
      <c r="D25" s="354"/>
      <c r="E25" s="352">
        <v>-12.45</v>
      </c>
      <c r="F25" s="353"/>
      <c r="G25" s="352">
        <f t="shared" si="2"/>
        <v>4.6899999999999995</v>
      </c>
      <c r="H25" s="353"/>
      <c r="I25" s="155"/>
    </row>
    <row r="26" spans="2:10" x14ac:dyDescent="0.2">
      <c r="B26" s="133" t="s">
        <v>139</v>
      </c>
      <c r="C26" s="352">
        <v>-7.76</v>
      </c>
      <c r="D26" s="354"/>
      <c r="E26" s="352">
        <v>-12.14</v>
      </c>
      <c r="F26" s="353"/>
      <c r="G26" s="352">
        <f t="shared" si="2"/>
        <v>4.3800000000000008</v>
      </c>
      <c r="H26" s="353"/>
      <c r="I26" s="155"/>
    </row>
    <row r="27" spans="2:10" x14ac:dyDescent="0.2">
      <c r="B27" s="133" t="s">
        <v>140</v>
      </c>
      <c r="C27" s="352">
        <v>-7.76</v>
      </c>
      <c r="D27" s="354"/>
      <c r="E27" s="352">
        <v>-12</v>
      </c>
      <c r="F27" s="353"/>
      <c r="G27" s="352">
        <f t="shared" si="2"/>
        <v>4.24</v>
      </c>
      <c r="H27" s="353"/>
      <c r="I27" s="155"/>
    </row>
    <row r="28" spans="2:10" x14ac:dyDescent="0.2">
      <c r="B28" s="133" t="s">
        <v>141</v>
      </c>
      <c r="C28" s="352">
        <v>-7.76</v>
      </c>
      <c r="D28" s="354"/>
      <c r="E28" s="352">
        <v>-12.4</v>
      </c>
      <c r="F28" s="353"/>
      <c r="G28" s="352">
        <f t="shared" si="2"/>
        <v>4.6400000000000006</v>
      </c>
      <c r="H28" s="353"/>
      <c r="I28" s="155"/>
    </row>
    <row r="29" spans="2:10" x14ac:dyDescent="0.2">
      <c r="B29" s="133" t="s">
        <v>142</v>
      </c>
      <c r="C29" s="352">
        <v>-7.76</v>
      </c>
      <c r="D29" s="354"/>
      <c r="E29" s="352">
        <v>-12.45</v>
      </c>
      <c r="F29" s="353"/>
      <c r="G29" s="352">
        <f t="shared" si="2"/>
        <v>4.6899999999999995</v>
      </c>
      <c r="H29" s="353"/>
      <c r="I29" s="155"/>
    </row>
    <row r="30" spans="2:10" x14ac:dyDescent="0.2">
      <c r="B30" s="133" t="s">
        <v>143</v>
      </c>
      <c r="C30" s="352">
        <v>-7.76</v>
      </c>
      <c r="D30" s="354"/>
      <c r="E30" s="352">
        <v>-12.14</v>
      </c>
      <c r="F30" s="353"/>
      <c r="G30" s="352">
        <f t="shared" si="2"/>
        <v>4.3800000000000008</v>
      </c>
      <c r="H30" s="353"/>
      <c r="I30" s="155"/>
    </row>
    <row r="31" spans="2:10" x14ac:dyDescent="0.2">
      <c r="B31" s="133" t="s">
        <v>144</v>
      </c>
      <c r="C31" s="352">
        <v>-7.76</v>
      </c>
      <c r="D31" s="354"/>
      <c r="E31" s="352">
        <v>-11.86</v>
      </c>
      <c r="F31" s="353"/>
      <c r="G31" s="352">
        <f t="shared" si="0"/>
        <v>4.0999999999999996</v>
      </c>
      <c r="H31" s="353"/>
      <c r="I31" s="22"/>
      <c r="J31" s="12"/>
    </row>
    <row r="32" spans="2:10" x14ac:dyDescent="0.2">
      <c r="B32" s="133" t="s">
        <v>145</v>
      </c>
      <c r="C32" s="352">
        <v>-7.76</v>
      </c>
      <c r="D32" s="354"/>
      <c r="E32" s="352">
        <v>-12</v>
      </c>
      <c r="F32" s="353"/>
      <c r="G32" s="352">
        <f t="shared" si="0"/>
        <v>4.24</v>
      </c>
      <c r="H32" s="353"/>
      <c r="I32" s="364"/>
      <c r="J32" s="364"/>
    </row>
    <row r="33" spans="2:10" x14ac:dyDescent="0.2">
      <c r="B33" s="133" t="s">
        <v>146</v>
      </c>
      <c r="C33" s="352">
        <v>-7.76</v>
      </c>
      <c r="D33" s="354"/>
      <c r="E33" s="352">
        <v>-12.4</v>
      </c>
      <c r="F33" s="353"/>
      <c r="G33" s="352">
        <f t="shared" si="0"/>
        <v>4.6400000000000006</v>
      </c>
      <c r="H33" s="353"/>
      <c r="I33" s="364"/>
      <c r="J33" s="364"/>
    </row>
    <row r="34" spans="2:10" x14ac:dyDescent="0.2">
      <c r="B34" s="133" t="s">
        <v>147</v>
      </c>
      <c r="C34" s="352">
        <v>-7.76</v>
      </c>
      <c r="D34" s="354"/>
      <c r="E34" s="352">
        <v>-12.45</v>
      </c>
      <c r="F34" s="353"/>
      <c r="G34" s="352">
        <f t="shared" si="0"/>
        <v>4.6899999999999995</v>
      </c>
      <c r="H34" s="353"/>
      <c r="I34" s="30"/>
    </row>
    <row r="35" spans="2:10" ht="13.5" thickBot="1" x14ac:dyDescent="0.25">
      <c r="B35" s="144" t="s">
        <v>148</v>
      </c>
      <c r="C35" s="357">
        <v>-7.76</v>
      </c>
      <c r="D35" s="359"/>
      <c r="E35" s="357">
        <v>-12.14</v>
      </c>
      <c r="F35" s="358"/>
      <c r="G35" s="357">
        <f t="shared" si="0"/>
        <v>4.3800000000000008</v>
      </c>
      <c r="H35" s="358"/>
      <c r="I35" s="30"/>
    </row>
    <row r="36" spans="2:10" x14ac:dyDescent="0.2">
      <c r="B36" s="25"/>
      <c r="C36" s="75"/>
      <c r="D36" s="75"/>
      <c r="E36" s="86" t="s">
        <v>47</v>
      </c>
      <c r="F36" s="75"/>
      <c r="G36" s="354">
        <f>E71*0.35+(E71/4*0.1)+1</f>
        <v>4.8778749999999995</v>
      </c>
      <c r="H36" s="354"/>
      <c r="I36" s="93"/>
    </row>
    <row r="37" spans="2:10" x14ac:dyDescent="0.2">
      <c r="B37" s="25"/>
      <c r="C37" s="2"/>
      <c r="D37" s="2"/>
      <c r="E37" s="2"/>
      <c r="F37" s="2"/>
      <c r="G37" s="2"/>
      <c r="H37" s="93"/>
    </row>
    <row r="38" spans="2:10" x14ac:dyDescent="0.2">
      <c r="B38" s="4" t="s">
        <v>170</v>
      </c>
      <c r="H38" s="1" t="s">
        <v>91</v>
      </c>
    </row>
    <row r="39" spans="2:10" ht="13.5" thickBot="1" x14ac:dyDescent="0.25"/>
    <row r="40" spans="2:10" x14ac:dyDescent="0.2">
      <c r="B40" s="92" t="s">
        <v>54</v>
      </c>
      <c r="C40" s="91" t="s">
        <v>53</v>
      </c>
      <c r="D40" s="90"/>
      <c r="E40" s="316" t="s">
        <v>52</v>
      </c>
      <c r="F40" s="318"/>
      <c r="G40" s="316" t="s">
        <v>51</v>
      </c>
      <c r="H40" s="318"/>
    </row>
    <row r="41" spans="2:10" ht="13.5" thickBot="1" x14ac:dyDescent="0.25">
      <c r="B41" s="89" t="s">
        <v>16</v>
      </c>
      <c r="C41" s="162" t="s">
        <v>50</v>
      </c>
      <c r="D41" s="163"/>
      <c r="E41" s="162" t="s">
        <v>49</v>
      </c>
      <c r="F41" s="163"/>
      <c r="G41" s="341" t="s">
        <v>48</v>
      </c>
      <c r="H41" s="342"/>
    </row>
    <row r="42" spans="2:10" x14ac:dyDescent="0.2">
      <c r="B42" s="133" t="s">
        <v>125</v>
      </c>
      <c r="C42" s="362">
        <v>-7.81</v>
      </c>
      <c r="D42" s="363"/>
      <c r="E42" s="362">
        <v>-10.37</v>
      </c>
      <c r="F42" s="363"/>
      <c r="G42" s="362">
        <f t="shared" ref="G42:G68" si="3">ABS(SUM(E42-C42))</f>
        <v>2.5599999999999996</v>
      </c>
      <c r="H42" s="363"/>
    </row>
    <row r="43" spans="2:10" x14ac:dyDescent="0.2">
      <c r="B43" s="133" t="s">
        <v>126</v>
      </c>
      <c r="C43" s="352">
        <v>-7.81</v>
      </c>
      <c r="D43" s="353"/>
      <c r="E43" s="352">
        <v>-10.48</v>
      </c>
      <c r="F43" s="353"/>
      <c r="G43" s="352">
        <f t="shared" ref="G43:G48" si="4">ABS(SUM(E43-C43))</f>
        <v>2.6700000000000008</v>
      </c>
      <c r="H43" s="353"/>
    </row>
    <row r="44" spans="2:10" x14ac:dyDescent="0.2">
      <c r="B44" s="133" t="s">
        <v>127</v>
      </c>
      <c r="C44" s="352">
        <v>-7.81</v>
      </c>
      <c r="D44" s="353"/>
      <c r="E44" s="352">
        <v>-10.63</v>
      </c>
      <c r="F44" s="353"/>
      <c r="G44" s="352">
        <f t="shared" si="4"/>
        <v>2.8200000000000012</v>
      </c>
      <c r="H44" s="353"/>
    </row>
    <row r="45" spans="2:10" x14ac:dyDescent="0.2">
      <c r="B45" s="133" t="s">
        <v>128</v>
      </c>
      <c r="C45" s="352">
        <v>-7.81</v>
      </c>
      <c r="D45" s="353"/>
      <c r="E45" s="352">
        <v>-10.94</v>
      </c>
      <c r="F45" s="353"/>
      <c r="G45" s="352">
        <f t="shared" si="4"/>
        <v>3.13</v>
      </c>
      <c r="H45" s="353"/>
    </row>
    <row r="46" spans="2:10" x14ac:dyDescent="0.2">
      <c r="B46" s="133" t="s">
        <v>129</v>
      </c>
      <c r="C46" s="352">
        <v>-7.81</v>
      </c>
      <c r="D46" s="353"/>
      <c r="E46" s="352">
        <v>-11.04</v>
      </c>
      <c r="F46" s="353"/>
      <c r="G46" s="352">
        <f t="shared" si="4"/>
        <v>3.2299999999999995</v>
      </c>
      <c r="H46" s="353"/>
    </row>
    <row r="47" spans="2:10" x14ac:dyDescent="0.2">
      <c r="B47" s="133" t="s">
        <v>130</v>
      </c>
      <c r="C47" s="352">
        <v>-7.81</v>
      </c>
      <c r="D47" s="353"/>
      <c r="E47" s="352">
        <v>-10.75</v>
      </c>
      <c r="F47" s="353"/>
      <c r="G47" s="352">
        <f t="shared" si="4"/>
        <v>2.9400000000000004</v>
      </c>
      <c r="H47" s="353"/>
    </row>
    <row r="48" spans="2:10" x14ac:dyDescent="0.2">
      <c r="B48" s="133" t="s">
        <v>131</v>
      </c>
      <c r="C48" s="352">
        <v>-7.81</v>
      </c>
      <c r="D48" s="353"/>
      <c r="E48" s="352">
        <v>-10.94</v>
      </c>
      <c r="F48" s="353"/>
      <c r="G48" s="352">
        <f t="shared" si="4"/>
        <v>3.13</v>
      </c>
      <c r="H48" s="353"/>
    </row>
    <row r="49" spans="2:8" x14ac:dyDescent="0.2">
      <c r="B49" s="133" t="s">
        <v>132</v>
      </c>
      <c r="C49" s="352">
        <v>-7.81</v>
      </c>
      <c r="D49" s="353"/>
      <c r="E49" s="352">
        <v>-10.48</v>
      </c>
      <c r="F49" s="353"/>
      <c r="G49" s="352">
        <f t="shared" ref="G49:G58" si="5">ABS(SUM(E49-C49))</f>
        <v>2.6700000000000008</v>
      </c>
      <c r="H49" s="353"/>
    </row>
    <row r="50" spans="2:8" x14ac:dyDescent="0.2">
      <c r="B50" s="133" t="s">
        <v>133</v>
      </c>
      <c r="C50" s="352">
        <v>-7.81</v>
      </c>
      <c r="D50" s="353"/>
      <c r="E50" s="352">
        <v>-10.63</v>
      </c>
      <c r="F50" s="353"/>
      <c r="G50" s="352">
        <f t="shared" si="5"/>
        <v>2.8200000000000012</v>
      </c>
      <c r="H50" s="353"/>
    </row>
    <row r="51" spans="2:8" x14ac:dyDescent="0.2">
      <c r="B51" s="133" t="s">
        <v>134</v>
      </c>
      <c r="C51" s="352">
        <v>-7.81</v>
      </c>
      <c r="D51" s="353"/>
      <c r="E51" s="352">
        <v>-10.94</v>
      </c>
      <c r="F51" s="353"/>
      <c r="G51" s="352">
        <f t="shared" si="5"/>
        <v>3.13</v>
      </c>
      <c r="H51" s="353"/>
    </row>
    <row r="52" spans="2:8" x14ac:dyDescent="0.2">
      <c r="B52" s="133" t="s">
        <v>135</v>
      </c>
      <c r="C52" s="352">
        <v>-7.81</v>
      </c>
      <c r="D52" s="353"/>
      <c r="E52" s="352">
        <v>-11.04</v>
      </c>
      <c r="F52" s="353"/>
      <c r="G52" s="352">
        <f t="shared" si="5"/>
        <v>3.2299999999999995</v>
      </c>
      <c r="H52" s="353"/>
    </row>
    <row r="53" spans="2:8" x14ac:dyDescent="0.2">
      <c r="B53" s="133" t="s">
        <v>136</v>
      </c>
      <c r="C53" s="352">
        <v>-7.81</v>
      </c>
      <c r="D53" s="353"/>
      <c r="E53" s="352">
        <v>-10.75</v>
      </c>
      <c r="F53" s="353"/>
      <c r="G53" s="352">
        <f t="shared" si="5"/>
        <v>2.9400000000000004</v>
      </c>
      <c r="H53" s="353"/>
    </row>
    <row r="54" spans="2:8" x14ac:dyDescent="0.2">
      <c r="B54" s="133" t="s">
        <v>137</v>
      </c>
      <c r="C54" s="352">
        <v>-7.81</v>
      </c>
      <c r="D54" s="353"/>
      <c r="E54" s="352">
        <v>-10.63</v>
      </c>
      <c r="F54" s="353"/>
      <c r="G54" s="352">
        <f t="shared" si="5"/>
        <v>2.8200000000000012</v>
      </c>
      <c r="H54" s="353"/>
    </row>
    <row r="55" spans="2:8" x14ac:dyDescent="0.2">
      <c r="B55" s="133" t="s">
        <v>138</v>
      </c>
      <c r="C55" s="352">
        <v>-7.81</v>
      </c>
      <c r="D55" s="353"/>
      <c r="E55" s="352">
        <v>-10.94</v>
      </c>
      <c r="F55" s="353"/>
      <c r="G55" s="352">
        <f t="shared" si="5"/>
        <v>3.13</v>
      </c>
      <c r="H55" s="353"/>
    </row>
    <row r="56" spans="2:8" x14ac:dyDescent="0.2">
      <c r="B56" s="133" t="s">
        <v>139</v>
      </c>
      <c r="C56" s="352">
        <v>-7.81</v>
      </c>
      <c r="D56" s="353"/>
      <c r="E56" s="352">
        <v>-11.04</v>
      </c>
      <c r="F56" s="353"/>
      <c r="G56" s="352">
        <f t="shared" si="5"/>
        <v>3.2299999999999995</v>
      </c>
      <c r="H56" s="353"/>
    </row>
    <row r="57" spans="2:8" x14ac:dyDescent="0.2">
      <c r="B57" s="133" t="s">
        <v>140</v>
      </c>
      <c r="C57" s="352">
        <v>-7.81</v>
      </c>
      <c r="D57" s="353"/>
      <c r="E57" s="352">
        <v>-10.75</v>
      </c>
      <c r="F57" s="353"/>
      <c r="G57" s="352">
        <f t="shared" si="5"/>
        <v>2.9400000000000004</v>
      </c>
      <c r="H57" s="353"/>
    </row>
    <row r="58" spans="2:8" x14ac:dyDescent="0.2">
      <c r="B58" s="133" t="s">
        <v>141</v>
      </c>
      <c r="C58" s="352">
        <v>-7.81</v>
      </c>
      <c r="D58" s="353"/>
      <c r="E58" s="352">
        <v>-10.94</v>
      </c>
      <c r="F58" s="353"/>
      <c r="G58" s="352">
        <f t="shared" si="5"/>
        <v>3.13</v>
      </c>
      <c r="H58" s="353"/>
    </row>
    <row r="59" spans="2:8" x14ac:dyDescent="0.2">
      <c r="B59" s="133" t="s">
        <v>142</v>
      </c>
      <c r="C59" s="352">
        <v>-7.81</v>
      </c>
      <c r="D59" s="353"/>
      <c r="E59" s="352">
        <v>-10.48</v>
      </c>
      <c r="F59" s="353"/>
      <c r="G59" s="352">
        <f t="shared" ref="G59:G62" si="6">ABS(SUM(E59-C59))</f>
        <v>2.6700000000000008</v>
      </c>
      <c r="H59" s="353"/>
    </row>
    <row r="60" spans="2:8" x14ac:dyDescent="0.2">
      <c r="B60" s="133" t="s">
        <v>143</v>
      </c>
      <c r="C60" s="352">
        <v>-7.81</v>
      </c>
      <c r="D60" s="353"/>
      <c r="E60" s="352">
        <v>-10.63</v>
      </c>
      <c r="F60" s="353"/>
      <c r="G60" s="352">
        <f t="shared" si="6"/>
        <v>2.8200000000000012</v>
      </c>
      <c r="H60" s="353"/>
    </row>
    <row r="61" spans="2:8" x14ac:dyDescent="0.2">
      <c r="B61" s="133" t="s">
        <v>144</v>
      </c>
      <c r="C61" s="352">
        <v>-7.81</v>
      </c>
      <c r="D61" s="353"/>
      <c r="E61" s="352">
        <v>-10.94</v>
      </c>
      <c r="F61" s="353"/>
      <c r="G61" s="352">
        <f t="shared" si="6"/>
        <v>3.13</v>
      </c>
      <c r="H61" s="353"/>
    </row>
    <row r="62" spans="2:8" x14ac:dyDescent="0.2">
      <c r="B62" s="133" t="s">
        <v>145</v>
      </c>
      <c r="C62" s="352">
        <v>-7.81</v>
      </c>
      <c r="D62" s="353"/>
      <c r="E62" s="352">
        <v>-10.94</v>
      </c>
      <c r="F62" s="353"/>
      <c r="G62" s="352">
        <f t="shared" si="6"/>
        <v>3.13</v>
      </c>
      <c r="H62" s="353"/>
    </row>
    <row r="63" spans="2:8" x14ac:dyDescent="0.2">
      <c r="B63" s="133" t="s">
        <v>146</v>
      </c>
      <c r="C63" s="352">
        <v>-7.81</v>
      </c>
      <c r="D63" s="353"/>
      <c r="E63" s="352">
        <v>-10.48</v>
      </c>
      <c r="F63" s="353"/>
      <c r="G63" s="352">
        <f t="shared" ref="G63" si="7">ABS(SUM(E63-C63))</f>
        <v>2.6700000000000008</v>
      </c>
      <c r="H63" s="353"/>
    </row>
    <row r="64" spans="2:8" x14ac:dyDescent="0.2">
      <c r="B64" s="133" t="s">
        <v>147</v>
      </c>
      <c r="C64" s="352">
        <v>-7.81</v>
      </c>
      <c r="D64" s="353"/>
      <c r="E64" s="352">
        <v>-10.48</v>
      </c>
      <c r="F64" s="353"/>
      <c r="G64" s="352">
        <f t="shared" si="3"/>
        <v>2.6700000000000008</v>
      </c>
      <c r="H64" s="353"/>
    </row>
    <row r="65" spans="2:10" x14ac:dyDescent="0.2">
      <c r="B65" s="133" t="s">
        <v>148</v>
      </c>
      <c r="C65" s="352">
        <v>-7.81</v>
      </c>
      <c r="D65" s="353"/>
      <c r="E65" s="352">
        <v>-10.63</v>
      </c>
      <c r="F65" s="353"/>
      <c r="G65" s="352">
        <f t="shared" si="3"/>
        <v>2.8200000000000012</v>
      </c>
      <c r="H65" s="353"/>
      <c r="I65" s="364"/>
      <c r="J65" s="365"/>
    </row>
    <row r="66" spans="2:10" x14ac:dyDescent="0.2">
      <c r="B66" s="133"/>
      <c r="C66" s="352">
        <v>-7.81</v>
      </c>
      <c r="D66" s="353"/>
      <c r="E66" s="352">
        <v>-10.94</v>
      </c>
      <c r="F66" s="353"/>
      <c r="G66" s="352">
        <f t="shared" si="3"/>
        <v>3.13</v>
      </c>
      <c r="H66" s="353"/>
      <c r="I66" s="364"/>
      <c r="J66" s="365"/>
    </row>
    <row r="67" spans="2:10" x14ac:dyDescent="0.2">
      <c r="B67" s="133"/>
      <c r="C67" s="352">
        <v>-7.81</v>
      </c>
      <c r="D67" s="353"/>
      <c r="E67" s="352">
        <v>-11.04</v>
      </c>
      <c r="F67" s="353"/>
      <c r="G67" s="352">
        <f t="shared" si="3"/>
        <v>3.2299999999999995</v>
      </c>
      <c r="H67" s="353"/>
    </row>
    <row r="68" spans="2:10" ht="13.5" thickBot="1" x14ac:dyDescent="0.25">
      <c r="B68" s="144"/>
      <c r="C68" s="357">
        <v>-7.81</v>
      </c>
      <c r="D68" s="358"/>
      <c r="E68" s="357">
        <v>-10.75</v>
      </c>
      <c r="F68" s="358"/>
      <c r="G68" s="357">
        <f t="shared" si="3"/>
        <v>2.9400000000000004</v>
      </c>
      <c r="H68" s="358"/>
    </row>
    <row r="69" spans="2:10" x14ac:dyDescent="0.2">
      <c r="B69" s="25"/>
      <c r="C69" s="75"/>
      <c r="D69" s="75"/>
      <c r="E69" s="86" t="s">
        <v>47</v>
      </c>
      <c r="F69" s="75"/>
      <c r="G69" s="354">
        <f>E71*0.25+(E71/4*0.1)+1</f>
        <v>3.8437749999999999</v>
      </c>
      <c r="H69" s="354"/>
    </row>
    <row r="70" spans="2:10" ht="13.5" thickBot="1" x14ac:dyDescent="0.25">
      <c r="B70" s="25"/>
      <c r="C70" s="75"/>
      <c r="D70" s="75"/>
      <c r="E70" s="75"/>
      <c r="F70" s="75"/>
      <c r="G70" s="75"/>
      <c r="H70" s="75"/>
    </row>
    <row r="71" spans="2:10" x14ac:dyDescent="0.2">
      <c r="B71" s="25"/>
      <c r="C71" s="85" t="s">
        <v>46</v>
      </c>
      <c r="D71" s="84" t="s">
        <v>45</v>
      </c>
      <c r="E71" s="84">
        <v>10.340999999999999</v>
      </c>
      <c r="F71" s="83"/>
      <c r="G71" s="82"/>
      <c r="H71" s="81"/>
    </row>
    <row r="72" spans="2:10" x14ac:dyDescent="0.2">
      <c r="B72" s="25"/>
      <c r="C72" s="80" t="s">
        <v>44</v>
      </c>
      <c r="D72" s="77"/>
      <c r="E72" s="2" t="s">
        <v>97</v>
      </c>
      <c r="F72" s="2"/>
      <c r="G72" s="2"/>
      <c r="H72" s="51"/>
    </row>
    <row r="73" spans="2:10" ht="13.5" thickBot="1" x14ac:dyDescent="0.25">
      <c r="B73" s="25"/>
      <c r="C73" s="79" t="s">
        <v>43</v>
      </c>
      <c r="D73" s="78"/>
      <c r="E73" s="19" t="s">
        <v>96</v>
      </c>
      <c r="F73" s="19"/>
      <c r="G73" s="19"/>
      <c r="H73" s="18"/>
    </row>
    <row r="74" spans="2:10" x14ac:dyDescent="0.2">
      <c r="B74" s="25"/>
      <c r="C74" s="77"/>
      <c r="D74" s="77"/>
      <c r="E74" s="76"/>
      <c r="F74" s="76"/>
      <c r="G74" s="76"/>
      <c r="H74" s="76"/>
    </row>
    <row r="75" spans="2:10" x14ac:dyDescent="0.2">
      <c r="B75" s="25"/>
      <c r="C75" s="75"/>
      <c r="D75" s="75"/>
      <c r="E75" s="75"/>
      <c r="F75" s="75"/>
      <c r="G75" s="75"/>
      <c r="H75" s="75"/>
    </row>
    <row r="77" spans="2:10" x14ac:dyDescent="0.2">
      <c r="B77" s="4" t="s">
        <v>169</v>
      </c>
      <c r="H77" s="1" t="s">
        <v>92</v>
      </c>
    </row>
    <row r="78" spans="2:10" ht="13.5" thickBot="1" x14ac:dyDescent="0.25"/>
    <row r="79" spans="2:10" x14ac:dyDescent="0.2">
      <c r="B79" s="92" t="s">
        <v>54</v>
      </c>
      <c r="C79" s="91" t="s">
        <v>53</v>
      </c>
      <c r="D79" s="90"/>
      <c r="E79" s="316" t="s">
        <v>52</v>
      </c>
      <c r="F79" s="318"/>
      <c r="G79" s="316" t="s">
        <v>51</v>
      </c>
      <c r="H79" s="318"/>
    </row>
    <row r="80" spans="2:10" ht="13.5" thickBot="1" x14ac:dyDescent="0.25">
      <c r="B80" s="89" t="s">
        <v>16</v>
      </c>
      <c r="C80" s="87" t="s">
        <v>50</v>
      </c>
      <c r="D80" s="88"/>
      <c r="E80" s="87" t="s">
        <v>49</v>
      </c>
      <c r="F80" s="88"/>
      <c r="G80" s="360" t="s">
        <v>48</v>
      </c>
      <c r="H80" s="361"/>
    </row>
    <row r="81" spans="2:8" x14ac:dyDescent="0.2">
      <c r="B81" s="133" t="s">
        <v>118</v>
      </c>
      <c r="C81" s="352">
        <v>-7.76</v>
      </c>
      <c r="D81" s="353"/>
      <c r="E81" s="352">
        <v>-10.39</v>
      </c>
      <c r="F81" s="354"/>
      <c r="G81" s="362">
        <f t="shared" ref="G81:G86" si="8">ABS(SUM(E81-C81))</f>
        <v>2.6300000000000008</v>
      </c>
      <c r="H81" s="363"/>
    </row>
    <row r="82" spans="2:8" x14ac:dyDescent="0.2">
      <c r="B82" s="133" t="s">
        <v>119</v>
      </c>
      <c r="C82" s="352">
        <v>-7.76</v>
      </c>
      <c r="D82" s="353"/>
      <c r="E82" s="352">
        <v>-10.43</v>
      </c>
      <c r="F82" s="354"/>
      <c r="G82" s="352">
        <f t="shared" si="8"/>
        <v>2.67</v>
      </c>
      <c r="H82" s="353"/>
    </row>
    <row r="83" spans="2:8" x14ac:dyDescent="0.2">
      <c r="B83" s="133" t="s">
        <v>120</v>
      </c>
      <c r="C83" s="352">
        <v>-7.76</v>
      </c>
      <c r="D83" s="353"/>
      <c r="E83" s="352">
        <v>-10.52</v>
      </c>
      <c r="F83" s="354"/>
      <c r="G83" s="352">
        <f t="shared" si="8"/>
        <v>2.76</v>
      </c>
      <c r="H83" s="353"/>
    </row>
    <row r="84" spans="2:8" x14ac:dyDescent="0.2">
      <c r="B84" s="133" t="s">
        <v>121</v>
      </c>
      <c r="C84" s="352">
        <v>-7.76</v>
      </c>
      <c r="D84" s="353"/>
      <c r="E84" s="352">
        <v>-10.7</v>
      </c>
      <c r="F84" s="354"/>
      <c r="G84" s="352">
        <f t="shared" si="8"/>
        <v>2.9399999999999995</v>
      </c>
      <c r="H84" s="353"/>
    </row>
    <row r="85" spans="2:8" x14ac:dyDescent="0.2">
      <c r="B85" s="133" t="s">
        <v>122</v>
      </c>
      <c r="C85" s="352">
        <v>-7.76</v>
      </c>
      <c r="D85" s="353"/>
      <c r="E85" s="352">
        <v>-10.32</v>
      </c>
      <c r="F85" s="354"/>
      <c r="G85" s="352">
        <f t="shared" si="8"/>
        <v>2.5600000000000005</v>
      </c>
      <c r="H85" s="353"/>
    </row>
    <row r="86" spans="2:8" ht="13.5" thickBot="1" x14ac:dyDescent="0.25">
      <c r="B86" s="144" t="s">
        <v>123</v>
      </c>
      <c r="C86" s="357">
        <v>-7.76</v>
      </c>
      <c r="D86" s="358"/>
      <c r="E86" s="357">
        <v>-10.25</v>
      </c>
      <c r="F86" s="359"/>
      <c r="G86" s="357">
        <f t="shared" si="8"/>
        <v>2.4900000000000002</v>
      </c>
      <c r="H86" s="358"/>
    </row>
    <row r="87" spans="2:8" x14ac:dyDescent="0.2">
      <c r="B87" s="25"/>
      <c r="C87" s="75"/>
      <c r="D87" s="75"/>
      <c r="E87" s="86" t="s">
        <v>47</v>
      </c>
      <c r="F87" s="75"/>
      <c r="G87" s="354">
        <f>E101*0.35+(E101/4*0.1)+1</f>
        <v>3.2162499999999996</v>
      </c>
      <c r="H87" s="354"/>
    </row>
    <row r="88" spans="2:8" x14ac:dyDescent="0.2">
      <c r="B88" s="25"/>
      <c r="C88" s="2"/>
      <c r="D88" s="2"/>
      <c r="E88" s="2"/>
      <c r="F88" s="2"/>
      <c r="G88" s="2"/>
      <c r="H88" s="93"/>
    </row>
    <row r="89" spans="2:8" x14ac:dyDescent="0.2">
      <c r="B89" s="4" t="s">
        <v>169</v>
      </c>
      <c r="H89" s="1" t="s">
        <v>91</v>
      </c>
    </row>
    <row r="90" spans="2:8" ht="13.5" thickBot="1" x14ac:dyDescent="0.25"/>
    <row r="91" spans="2:8" x14ac:dyDescent="0.2">
      <c r="B91" s="92" t="s">
        <v>54</v>
      </c>
      <c r="C91" s="91" t="s">
        <v>53</v>
      </c>
      <c r="D91" s="90"/>
      <c r="E91" s="316" t="s">
        <v>52</v>
      </c>
      <c r="F91" s="318"/>
      <c r="G91" s="316" t="s">
        <v>51</v>
      </c>
      <c r="H91" s="318"/>
    </row>
    <row r="92" spans="2:8" ht="13.5" thickBot="1" x14ac:dyDescent="0.25">
      <c r="B92" s="89" t="s">
        <v>16</v>
      </c>
      <c r="C92" s="87" t="s">
        <v>50</v>
      </c>
      <c r="D92" s="88"/>
      <c r="E92" s="87" t="s">
        <v>49</v>
      </c>
      <c r="F92" s="88"/>
      <c r="G92" s="360" t="s">
        <v>48</v>
      </c>
      <c r="H92" s="361"/>
    </row>
    <row r="93" spans="2:8" x14ac:dyDescent="0.2">
      <c r="B93" s="133" t="s">
        <v>118</v>
      </c>
      <c r="C93" s="352">
        <v>-7.81</v>
      </c>
      <c r="D93" s="353"/>
      <c r="E93" s="352">
        <v>-9.6</v>
      </c>
      <c r="F93" s="354"/>
      <c r="G93" s="362">
        <f t="shared" ref="G93:G98" si="9">ABS(SUM(E93-C93))</f>
        <v>1.79</v>
      </c>
      <c r="H93" s="363"/>
    </row>
    <row r="94" spans="2:8" x14ac:dyDescent="0.2">
      <c r="B94" s="133" t="s">
        <v>119</v>
      </c>
      <c r="C94" s="352">
        <v>-7.81</v>
      </c>
      <c r="D94" s="353"/>
      <c r="E94" s="352">
        <v>-9.6199999999999992</v>
      </c>
      <c r="F94" s="354"/>
      <c r="G94" s="352">
        <f t="shared" si="9"/>
        <v>1.8099999999999996</v>
      </c>
      <c r="H94" s="353"/>
    </row>
    <row r="95" spans="2:8" x14ac:dyDescent="0.2">
      <c r="B95" s="133" t="s">
        <v>120</v>
      </c>
      <c r="C95" s="352">
        <v>-7.81</v>
      </c>
      <c r="D95" s="353"/>
      <c r="E95" s="352">
        <v>-9.69</v>
      </c>
      <c r="F95" s="354"/>
      <c r="G95" s="352">
        <f t="shared" si="9"/>
        <v>1.88</v>
      </c>
      <c r="H95" s="353"/>
    </row>
    <row r="96" spans="2:8" x14ac:dyDescent="0.2">
      <c r="B96" s="133" t="s">
        <v>121</v>
      </c>
      <c r="C96" s="352">
        <v>-7.81</v>
      </c>
      <c r="D96" s="353"/>
      <c r="E96" s="352">
        <v>-10.01</v>
      </c>
      <c r="F96" s="354"/>
      <c r="G96" s="352">
        <f t="shared" si="9"/>
        <v>2.2000000000000002</v>
      </c>
      <c r="H96" s="353"/>
    </row>
    <row r="97" spans="2:8" x14ac:dyDescent="0.2">
      <c r="B97" s="133" t="s">
        <v>122</v>
      </c>
      <c r="C97" s="352">
        <v>-7.81</v>
      </c>
      <c r="D97" s="353"/>
      <c r="E97" s="352">
        <v>-9.5500000000000007</v>
      </c>
      <c r="F97" s="354"/>
      <c r="G97" s="352">
        <f t="shared" si="9"/>
        <v>1.7400000000000011</v>
      </c>
      <c r="H97" s="353"/>
    </row>
    <row r="98" spans="2:8" ht="13.5" thickBot="1" x14ac:dyDescent="0.25">
      <c r="B98" s="144" t="s">
        <v>123</v>
      </c>
      <c r="C98" s="357">
        <v>-7.81</v>
      </c>
      <c r="D98" s="358"/>
      <c r="E98" s="357">
        <v>-10.08</v>
      </c>
      <c r="F98" s="359"/>
      <c r="G98" s="357">
        <f t="shared" si="9"/>
        <v>2.2700000000000005</v>
      </c>
      <c r="H98" s="358"/>
    </row>
    <row r="99" spans="2:8" x14ac:dyDescent="0.2">
      <c r="B99" s="25"/>
      <c r="C99" s="75"/>
      <c r="D99" s="75"/>
      <c r="E99" s="86" t="s">
        <v>47</v>
      </c>
      <c r="F99" s="75"/>
      <c r="G99" s="354">
        <f>E101*0.25+(E101/4*0.1)+1</f>
        <v>2.6252500000000003</v>
      </c>
      <c r="H99" s="354"/>
    </row>
    <row r="100" spans="2:8" ht="13.5" thickBot="1" x14ac:dyDescent="0.25">
      <c r="B100" s="25"/>
      <c r="C100" s="75"/>
      <c r="D100" s="75"/>
      <c r="E100" s="75"/>
      <c r="F100" s="75"/>
      <c r="G100" s="75"/>
      <c r="H100" s="75"/>
    </row>
    <row r="101" spans="2:8" x14ac:dyDescent="0.2">
      <c r="B101" s="25"/>
      <c r="C101" s="85" t="s">
        <v>46</v>
      </c>
      <c r="D101" s="84" t="s">
        <v>45</v>
      </c>
      <c r="E101" s="84">
        <v>5.91</v>
      </c>
      <c r="F101" s="83"/>
      <c r="G101" s="82"/>
      <c r="H101" s="81"/>
    </row>
    <row r="102" spans="2:8" x14ac:dyDescent="0.2">
      <c r="B102" s="25"/>
      <c r="C102" s="80" t="s">
        <v>44</v>
      </c>
      <c r="D102" s="77"/>
      <c r="E102" s="2" t="s">
        <v>97</v>
      </c>
      <c r="F102" s="2"/>
      <c r="G102" s="2"/>
      <c r="H102" s="51"/>
    </row>
    <row r="103" spans="2:8" ht="13.5" thickBot="1" x14ac:dyDescent="0.25">
      <c r="B103" s="25"/>
      <c r="C103" s="79" t="s">
        <v>43</v>
      </c>
      <c r="D103" s="78"/>
      <c r="E103" s="19" t="s">
        <v>96</v>
      </c>
      <c r="F103" s="19"/>
      <c r="G103" s="19"/>
      <c r="H103" s="18"/>
    </row>
  </sheetData>
  <mergeCells count="209">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G82:H82"/>
    <mergeCell ref="C85:D85"/>
    <mergeCell ref="E85:F85"/>
    <mergeCell ref="G85:H85"/>
    <mergeCell ref="C83:D83"/>
    <mergeCell ref="E83:F83"/>
    <mergeCell ref="G83:H83"/>
    <mergeCell ref="C84:D84"/>
    <mergeCell ref="E84:F84"/>
    <mergeCell ref="G84:H84"/>
    <mergeCell ref="G91:H91"/>
    <mergeCell ref="C86:D86"/>
    <mergeCell ref="E86:F86"/>
    <mergeCell ref="G86:H86"/>
    <mergeCell ref="G92:H92"/>
    <mergeCell ref="E91:F91"/>
    <mergeCell ref="C93:D93"/>
    <mergeCell ref="E93:F93"/>
    <mergeCell ref="G93:H93"/>
    <mergeCell ref="G87:H87"/>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13:H13"/>
    <mergeCell ref="E14:F14"/>
    <mergeCell ref="G14:H14"/>
    <mergeCell ref="E15:F15"/>
    <mergeCell ref="G15:H15"/>
    <mergeCell ref="E16:F16"/>
    <mergeCell ref="G16:H16"/>
    <mergeCell ref="E17:F17"/>
    <mergeCell ref="G17:H1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28:H28"/>
    <mergeCell ref="E29:F29"/>
    <mergeCell ref="G29:H29"/>
    <mergeCell ref="E30:F30"/>
    <mergeCell ref="G30:H30"/>
    <mergeCell ref="E25:F25"/>
    <mergeCell ref="G25:H25"/>
    <mergeCell ref="E26:F26"/>
    <mergeCell ref="G26:H26"/>
    <mergeCell ref="E27:F27"/>
    <mergeCell ref="G27:H27"/>
    <mergeCell ref="G48:H48"/>
    <mergeCell ref="C54:D54"/>
    <mergeCell ref="E54:F54"/>
    <mergeCell ref="G54:H54"/>
    <mergeCell ref="C55:D55"/>
    <mergeCell ref="E55:F55"/>
    <mergeCell ref="G55:H55"/>
    <mergeCell ref="C52:D52"/>
    <mergeCell ref="E52:F52"/>
    <mergeCell ref="G52:H52"/>
    <mergeCell ref="C53:D53"/>
    <mergeCell ref="E53:F53"/>
    <mergeCell ref="G53:H53"/>
    <mergeCell ref="E58:F58"/>
    <mergeCell ref="G58:H58"/>
    <mergeCell ref="C59:D59"/>
    <mergeCell ref="E59:F59"/>
    <mergeCell ref="G59:H59"/>
    <mergeCell ref="C56:D56"/>
    <mergeCell ref="E56:F56"/>
    <mergeCell ref="G56:H56"/>
    <mergeCell ref="C57:D57"/>
    <mergeCell ref="E57:F57"/>
    <mergeCell ref="G57:H57"/>
    <mergeCell ref="C62:D62"/>
    <mergeCell ref="E62:F62"/>
    <mergeCell ref="G62:H62"/>
    <mergeCell ref="C63:D63"/>
    <mergeCell ref="E63:F63"/>
    <mergeCell ref="G63:H63"/>
    <mergeCell ref="C60:D60"/>
    <mergeCell ref="E60:F60"/>
    <mergeCell ref="G60:H60"/>
    <mergeCell ref="C61:D61"/>
    <mergeCell ref="E61:F61"/>
    <mergeCell ref="G61:H61"/>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5546875" defaultRowHeight="12.75" x14ac:dyDescent="0.2"/>
  <cols>
    <col min="1" max="9" width="7.85546875" style="4"/>
    <col min="10" max="10" width="11" style="4" customWidth="1"/>
    <col min="11" max="16384" width="7.85546875" style="4"/>
  </cols>
  <sheetData>
    <row r="1" spans="2:16" x14ac:dyDescent="0.2">
      <c r="C1" s="4" t="s">
        <v>206</v>
      </c>
      <c r="H1" s="6"/>
      <c r="I1"/>
      <c r="M1" s="6"/>
      <c r="N1" s="6"/>
      <c r="O1" s="6"/>
      <c r="P1"/>
    </row>
    <row r="5" spans="2:16" ht="18" x14ac:dyDescent="0.25">
      <c r="C5" s="5" t="s">
        <v>190</v>
      </c>
    </row>
    <row r="9" spans="2:16" x14ac:dyDescent="0.2">
      <c r="B9" s="4">
        <v>1</v>
      </c>
      <c r="C9" s="4" t="s">
        <v>59</v>
      </c>
    </row>
    <row r="11" spans="2:16" x14ac:dyDescent="0.2">
      <c r="B11" s="4">
        <v>2</v>
      </c>
      <c r="C11" s="4" t="s">
        <v>4</v>
      </c>
    </row>
    <row r="13" spans="2:16" x14ac:dyDescent="0.2">
      <c r="B13" s="4">
        <v>3</v>
      </c>
      <c r="C13" s="4" t="s">
        <v>3</v>
      </c>
    </row>
    <row r="15" spans="2:16" x14ac:dyDescent="0.2">
      <c r="B15" s="4">
        <v>4</v>
      </c>
      <c r="C15" s="4" t="s">
        <v>2</v>
      </c>
    </row>
    <row r="17" spans="2:4" x14ac:dyDescent="0.2">
      <c r="B17" s="4">
        <v>5</v>
      </c>
      <c r="C17" s="4" t="s">
        <v>1</v>
      </c>
    </row>
    <row r="19" spans="2:4" x14ac:dyDescent="0.2">
      <c r="B19" s="4">
        <v>6</v>
      </c>
      <c r="C19" s="4" t="s">
        <v>176</v>
      </c>
    </row>
    <row r="21" spans="2:4" x14ac:dyDescent="0.2">
      <c r="B21" s="4">
        <v>6</v>
      </c>
      <c r="C21" s="4" t="s">
        <v>58</v>
      </c>
    </row>
    <row r="23" spans="2:4" x14ac:dyDescent="0.2">
      <c r="B23" s="4">
        <v>7</v>
      </c>
      <c r="C23" s="4" t="s">
        <v>57</v>
      </c>
    </row>
    <row r="25" spans="2:4" x14ac:dyDescent="0.2">
      <c r="B25" s="4">
        <v>8</v>
      </c>
      <c r="C25" s="4" t="s">
        <v>177</v>
      </c>
    </row>
    <row r="27" spans="2:4" x14ac:dyDescent="0.2">
      <c r="B27" s="4">
        <v>9</v>
      </c>
      <c r="C27" s="4" t="s">
        <v>207</v>
      </c>
    </row>
    <row r="29" spans="2:4" x14ac:dyDescent="0.2">
      <c r="C29" s="366" t="s">
        <v>220</v>
      </c>
      <c r="D29" s="4" t="s">
        <v>178</v>
      </c>
    </row>
    <row r="31" spans="2:4" x14ac:dyDescent="0.2">
      <c r="C31" s="366" t="s">
        <v>221</v>
      </c>
      <c r="D31" s="4" t="s">
        <v>179</v>
      </c>
    </row>
    <row r="33" spans="2:4" x14ac:dyDescent="0.2">
      <c r="C33" s="366" t="s">
        <v>223</v>
      </c>
      <c r="D33" s="4" t="s">
        <v>222</v>
      </c>
    </row>
    <row r="35" spans="2:4" x14ac:dyDescent="0.2">
      <c r="B35" s="4">
        <v>10</v>
      </c>
      <c r="C35" s="4"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RowHeight="12.75" x14ac:dyDescent="0.2"/>
  <cols>
    <col min="1" max="16384" width="9.140625" style="1"/>
  </cols>
  <sheetData>
    <row r="10" spans="1:11" ht="52.15" customHeight="1" x14ac:dyDescent="0.2">
      <c r="A10" s="235" t="str">
        <f>Viršelis!B17</f>
        <v>110/10 kV PASTOTĖS X TP
110 kV SKIRSTYKLOS REKONSTRAVIMAS</v>
      </c>
      <c r="B10" s="235"/>
      <c r="C10" s="235"/>
      <c r="D10" s="235"/>
      <c r="E10" s="235"/>
      <c r="F10" s="235"/>
      <c r="G10" s="235"/>
      <c r="H10" s="235"/>
      <c r="I10" s="235"/>
      <c r="J10" s="235"/>
      <c r="K10" s="235"/>
    </row>
    <row r="11" spans="1:11" ht="13.15" customHeight="1" x14ac:dyDescent="0.2">
      <c r="A11" s="158"/>
      <c r="B11" s="158"/>
      <c r="C11" s="158"/>
      <c r="D11" s="158"/>
      <c r="E11" s="158"/>
      <c r="F11" s="158"/>
      <c r="G11" s="158"/>
      <c r="H11" s="158"/>
      <c r="I11" s="158"/>
      <c r="J11" s="158"/>
      <c r="K11" s="158"/>
    </row>
    <row r="12" spans="1:11" x14ac:dyDescent="0.2">
      <c r="F12" s="159" t="s">
        <v>212</v>
      </c>
    </row>
    <row r="14" spans="1:11" x14ac:dyDescent="0.2">
      <c r="F14" s="159" t="s">
        <v>59</v>
      </c>
    </row>
    <row r="17" spans="1:11" ht="13.15" customHeight="1" x14ac:dyDescent="0.2">
      <c r="A17" s="237" t="s">
        <v>213</v>
      </c>
      <c r="B17" s="237"/>
      <c r="C17" s="237"/>
      <c r="D17" s="237"/>
      <c r="E17" s="237"/>
      <c r="F17" s="237"/>
      <c r="G17" s="237"/>
      <c r="H17" s="237"/>
      <c r="I17" s="237"/>
      <c r="J17" s="237"/>
      <c r="K17" s="237"/>
    </row>
    <row r="18" spans="1:11" ht="15.6" customHeight="1" x14ac:dyDescent="0.2">
      <c r="A18" s="237"/>
      <c r="B18" s="237"/>
      <c r="C18" s="237"/>
      <c r="D18" s="237"/>
      <c r="E18" s="237"/>
      <c r="F18" s="237"/>
      <c r="G18" s="237"/>
      <c r="H18" s="237"/>
      <c r="I18" s="237"/>
      <c r="J18" s="237"/>
      <c r="K18" s="237"/>
    </row>
    <row r="19" spans="1:11" ht="15.6" customHeight="1" x14ac:dyDescent="0.2">
      <c r="A19" s="237"/>
      <c r="B19" s="237"/>
      <c r="C19" s="237"/>
      <c r="D19" s="237"/>
      <c r="E19" s="237"/>
      <c r="F19" s="237"/>
      <c r="G19" s="237"/>
      <c r="H19" s="237"/>
      <c r="I19" s="237"/>
      <c r="J19" s="237"/>
      <c r="K19" s="237"/>
    </row>
    <row r="20" spans="1:11" ht="13.15" customHeight="1" x14ac:dyDescent="0.2">
      <c r="A20" s="237"/>
      <c r="B20" s="237"/>
      <c r="C20" s="237"/>
      <c r="D20" s="237"/>
      <c r="E20" s="237"/>
      <c r="F20" s="237"/>
      <c r="G20" s="237"/>
      <c r="H20" s="237"/>
      <c r="I20" s="237"/>
      <c r="J20" s="237"/>
      <c r="K20" s="237"/>
    </row>
    <row r="21" spans="1:11" ht="13.15" customHeight="1" x14ac:dyDescent="0.2">
      <c r="A21" s="237"/>
      <c r="B21" s="237"/>
      <c r="C21" s="237"/>
      <c r="D21" s="237"/>
      <c r="E21" s="237"/>
      <c r="F21" s="237"/>
      <c r="G21" s="237"/>
      <c r="H21" s="237"/>
      <c r="I21" s="237"/>
      <c r="J21" s="237"/>
      <c r="K21" s="237"/>
    </row>
    <row r="22" spans="1:11" ht="13.15" customHeight="1" x14ac:dyDescent="0.2">
      <c r="A22" s="160"/>
      <c r="B22" s="160"/>
      <c r="C22" s="160"/>
      <c r="D22" s="160"/>
      <c r="E22" s="160"/>
      <c r="F22" s="160"/>
      <c r="G22" s="160"/>
      <c r="H22" s="160"/>
      <c r="I22" s="160"/>
      <c r="J22" s="160"/>
      <c r="K22" s="160"/>
    </row>
    <row r="23" spans="1:11" x14ac:dyDescent="0.2">
      <c r="A23" s="236" t="s">
        <v>98</v>
      </c>
      <c r="B23" s="236"/>
      <c r="C23" s="236"/>
      <c r="D23" s="236"/>
      <c r="E23" s="236"/>
      <c r="F23" s="236"/>
      <c r="G23" s="236"/>
      <c r="H23" s="236"/>
      <c r="I23" s="236"/>
      <c r="J23" s="236"/>
      <c r="K23" s="236"/>
    </row>
    <row r="25" spans="1:11" ht="15.6" customHeight="1" x14ac:dyDescent="0.2">
      <c r="A25" s="237" t="s">
        <v>99</v>
      </c>
      <c r="B25" s="237"/>
      <c r="C25" s="237"/>
      <c r="D25" s="237"/>
      <c r="E25" s="237"/>
      <c r="F25" s="237"/>
      <c r="G25" s="237"/>
      <c r="H25" s="237"/>
      <c r="I25" s="237"/>
      <c r="J25" s="237"/>
      <c r="K25" s="237"/>
    </row>
    <row r="26" spans="1:11" x14ac:dyDescent="0.2">
      <c r="A26" s="237"/>
      <c r="B26" s="237"/>
      <c r="C26" s="237"/>
      <c r="D26" s="237"/>
      <c r="E26" s="237"/>
      <c r="F26" s="237"/>
      <c r="G26" s="237"/>
      <c r="H26" s="237"/>
      <c r="I26" s="237"/>
      <c r="J26" s="237"/>
      <c r="K26" s="237"/>
    </row>
    <row r="28" spans="1:11" ht="15.6" customHeight="1" x14ac:dyDescent="0.2">
      <c r="A28" s="235" t="s">
        <v>100</v>
      </c>
      <c r="B28" s="235"/>
      <c r="C28" s="235"/>
      <c r="D28" s="235"/>
      <c r="E28" s="235"/>
      <c r="F28" s="235"/>
      <c r="G28" s="235"/>
      <c r="H28" s="235"/>
      <c r="I28" s="235"/>
      <c r="J28" s="235"/>
      <c r="K28" s="235"/>
    </row>
    <row r="29" spans="1:11" x14ac:dyDescent="0.2">
      <c r="A29" s="235"/>
      <c r="B29" s="235"/>
      <c r="C29" s="235"/>
      <c r="D29" s="235"/>
      <c r="E29" s="235"/>
      <c r="F29" s="235"/>
      <c r="G29" s="235"/>
      <c r="H29" s="235"/>
      <c r="I29" s="235"/>
      <c r="J29" s="235"/>
      <c r="K29" s="235"/>
    </row>
    <row r="32" spans="1:11" x14ac:dyDescent="0.2">
      <c r="B32" s="161"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9"/>
  <sheetViews>
    <sheetView zoomScaleNormal="100" workbookViewId="0">
      <selection activeCell="BC8" sqref="BC8"/>
    </sheetView>
  </sheetViews>
  <sheetFormatPr defaultColWidth="2.140625" defaultRowHeight="11.1" customHeight="1" x14ac:dyDescent="0.2"/>
  <cols>
    <col min="1" max="4" width="2.140625" style="99" customWidth="1"/>
    <col min="5" max="5" width="2.5703125" style="99" customWidth="1"/>
    <col min="6" max="6" width="2.140625" style="99" customWidth="1"/>
    <col min="7" max="7" width="2.42578125" style="99" customWidth="1"/>
    <col min="8" max="8" width="2.5703125" style="99" customWidth="1"/>
    <col min="9" max="10" width="2.140625" style="99" customWidth="1"/>
    <col min="11" max="11" width="1.5703125" style="99" customWidth="1"/>
    <col min="12" max="12" width="2.5703125" style="99" customWidth="1"/>
    <col min="13" max="14" width="2.140625" style="99" customWidth="1"/>
    <col min="15" max="15" width="3.140625" style="99" customWidth="1"/>
    <col min="16" max="17" width="2.5703125" style="99" customWidth="1"/>
    <col min="18" max="18" width="2.140625" style="99" customWidth="1"/>
    <col min="19" max="19" width="3.28515625" style="99" customWidth="1"/>
    <col min="20" max="21" width="2.140625" style="99" customWidth="1"/>
    <col min="22" max="22" width="1.5703125" style="99" customWidth="1"/>
    <col min="23" max="23" width="2.140625" style="99" customWidth="1"/>
    <col min="24" max="24" width="2.42578125" style="99" customWidth="1"/>
    <col min="25" max="26" width="2.140625" style="99" customWidth="1"/>
    <col min="27" max="27" width="3.28515625" style="99" customWidth="1"/>
    <col min="28" max="29" width="2.140625" style="99" customWidth="1"/>
    <col min="30" max="30" width="2.7109375" style="99" customWidth="1"/>
    <col min="31" max="31" width="2.5703125" style="99" customWidth="1"/>
    <col min="32" max="33" width="2.140625" style="99" customWidth="1"/>
    <col min="34" max="34" width="3.28515625" style="99" customWidth="1"/>
    <col min="35" max="36" width="2.140625" style="99" customWidth="1"/>
    <col min="37" max="37" width="2.42578125" style="99" customWidth="1"/>
    <col min="38" max="40" width="2.140625" style="99" customWidth="1"/>
    <col min="41" max="41" width="3.28515625" style="99" customWidth="1"/>
    <col min="42" max="16384" width="2.140625" style="99"/>
  </cols>
  <sheetData>
    <row r="1" spans="2:39" ht="18" customHeight="1" x14ac:dyDescent="0.2"/>
    <row r="2" spans="2:39" ht="21" customHeight="1" x14ac:dyDescent="0.3">
      <c r="B2" s="301" t="s">
        <v>60</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row>
    <row r="3" spans="2:39" ht="17.25" customHeight="1" x14ac:dyDescent="0.2"/>
    <row r="4" spans="2:39" ht="12" customHeight="1" x14ac:dyDescent="0.2">
      <c r="I4" s="100" t="s">
        <v>205</v>
      </c>
      <c r="O4" s="99" t="s">
        <v>215</v>
      </c>
    </row>
    <row r="5" spans="2:39" ht="12" customHeight="1" x14ac:dyDescent="0.2"/>
    <row r="6" spans="2:39" ht="12" customHeight="1" x14ac:dyDescent="0.2">
      <c r="I6" s="99" t="s">
        <v>217</v>
      </c>
    </row>
    <row r="7" spans="2:39" ht="12" customHeight="1" x14ac:dyDescent="0.2">
      <c r="I7" s="1" t="s">
        <v>211</v>
      </c>
      <c r="J7" s="1"/>
      <c r="K7" s="1"/>
      <c r="L7" s="1"/>
      <c r="M7" s="1"/>
      <c r="N7" s="1"/>
      <c r="O7" s="1"/>
    </row>
    <row r="8" spans="2:39" ht="15.75" customHeight="1" x14ac:dyDescent="0.2">
      <c r="I8" s="1" t="s">
        <v>210</v>
      </c>
      <c r="J8" s="1"/>
      <c r="K8" s="1"/>
      <c r="L8" s="1"/>
      <c r="M8" s="1"/>
      <c r="N8" s="1"/>
      <c r="O8" s="1"/>
    </row>
    <row r="9" spans="2:39" ht="12.75" customHeight="1" x14ac:dyDescent="0.2">
      <c r="I9" s="101"/>
    </row>
    <row r="10" spans="2:39" ht="13.5" customHeight="1" x14ac:dyDescent="0.2">
      <c r="Z10" s="102" t="s">
        <v>61</v>
      </c>
    </row>
    <row r="12" spans="2:39" ht="11.1" customHeight="1" x14ac:dyDescent="0.2">
      <c r="AB12" s="103" t="s">
        <v>62</v>
      </c>
    </row>
    <row r="13" spans="2:39" ht="11.25" customHeight="1" x14ac:dyDescent="0.2"/>
    <row r="16" spans="2:39" ht="11.1" customHeight="1" x14ac:dyDescent="0.2">
      <c r="AB16" s="103"/>
      <c r="AC16" s="99" t="s">
        <v>20</v>
      </c>
    </row>
    <row r="18" spans="28:33" ht="11.1" customHeight="1" x14ac:dyDescent="0.2">
      <c r="AB18" s="104"/>
    </row>
    <row r="19" spans="28:33" ht="11.1" customHeight="1" x14ac:dyDescent="0.2">
      <c r="AG19" s="104" t="s">
        <v>18</v>
      </c>
    </row>
    <row r="22" spans="28:33" ht="11.1" customHeight="1" x14ac:dyDescent="0.2">
      <c r="AF22" s="104" t="s">
        <v>19</v>
      </c>
    </row>
    <row r="26" spans="28:33" ht="11.1" customHeight="1" x14ac:dyDescent="0.2">
      <c r="AE26" s="1" t="s">
        <v>63</v>
      </c>
    </row>
    <row r="30" spans="28:33" ht="11.1" customHeight="1" x14ac:dyDescent="0.2">
      <c r="AC30" s="104"/>
    </row>
    <row r="31" spans="28:33" ht="11.1" customHeight="1" x14ac:dyDescent="0.2">
      <c r="AC31" s="105"/>
    </row>
    <row r="42" spans="9:45" ht="7.5" customHeight="1" thickBot="1" x14ac:dyDescent="0.25"/>
    <row r="43" spans="9:45" ht="15" customHeight="1" x14ac:dyDescent="0.2">
      <c r="I43" s="106"/>
      <c r="J43" s="302" t="s">
        <v>102</v>
      </c>
      <c r="K43" s="303"/>
      <c r="L43" s="303"/>
      <c r="M43" s="303"/>
      <c r="N43" s="304"/>
      <c r="O43" s="307" t="s">
        <v>54</v>
      </c>
      <c r="P43" s="303"/>
      <c r="Q43" s="303"/>
      <c r="R43" s="303"/>
      <c r="S43" s="303"/>
      <c r="T43" s="303"/>
      <c r="U43" s="304"/>
      <c r="V43" s="302" t="s">
        <v>102</v>
      </c>
      <c r="W43" s="303"/>
      <c r="X43" s="303"/>
      <c r="Y43" s="303"/>
      <c r="Z43" s="304"/>
      <c r="AA43" s="302" t="s">
        <v>54</v>
      </c>
      <c r="AB43" s="303"/>
      <c r="AC43" s="303"/>
      <c r="AD43" s="303"/>
      <c r="AE43" s="303"/>
      <c r="AF43" s="303"/>
      <c r="AG43" s="304"/>
      <c r="AJ43" s="106"/>
      <c r="AK43" s="106"/>
      <c r="AL43" s="106"/>
      <c r="AM43" s="106"/>
      <c r="AN43" s="106"/>
      <c r="AO43" s="106"/>
      <c r="AP43" s="106"/>
      <c r="AQ43" s="106"/>
      <c r="AR43" s="106"/>
      <c r="AS43" s="106"/>
    </row>
    <row r="44" spans="9:45" ht="15" customHeight="1" thickBot="1" x14ac:dyDescent="0.25">
      <c r="I44" s="106"/>
      <c r="J44" s="305"/>
      <c r="K44" s="246"/>
      <c r="L44" s="246"/>
      <c r="M44" s="246"/>
      <c r="N44" s="306"/>
      <c r="O44" s="308" t="s">
        <v>16</v>
      </c>
      <c r="P44" s="245"/>
      <c r="Q44" s="309" t="s">
        <v>15</v>
      </c>
      <c r="R44" s="308"/>
      <c r="S44" s="308"/>
      <c r="T44" s="308"/>
      <c r="U44" s="310"/>
      <c r="V44" s="305"/>
      <c r="W44" s="246"/>
      <c r="X44" s="246"/>
      <c r="Y44" s="246"/>
      <c r="Z44" s="306"/>
      <c r="AA44" s="311" t="s">
        <v>16</v>
      </c>
      <c r="AB44" s="245"/>
      <c r="AC44" s="309" t="s">
        <v>15</v>
      </c>
      <c r="AD44" s="308"/>
      <c r="AE44" s="308"/>
      <c r="AF44" s="308"/>
      <c r="AG44" s="310"/>
      <c r="AJ44" s="107"/>
      <c r="AK44" s="107"/>
      <c r="AL44" s="106"/>
      <c r="AM44" s="106"/>
      <c r="AN44" s="106"/>
      <c r="AO44" s="107"/>
      <c r="AP44" s="107"/>
      <c r="AQ44" s="107"/>
      <c r="AR44" s="107"/>
      <c r="AS44" s="108"/>
    </row>
    <row r="45" spans="9:45" ht="15" customHeight="1" x14ac:dyDescent="0.2">
      <c r="I45" s="109"/>
      <c r="J45" s="276" t="s">
        <v>101</v>
      </c>
      <c r="K45" s="277"/>
      <c r="L45" s="277"/>
      <c r="M45" s="277"/>
      <c r="N45" s="278"/>
      <c r="O45" s="285">
        <v>1</v>
      </c>
      <c r="P45" s="244"/>
      <c r="Q45" s="286" t="s">
        <v>13</v>
      </c>
      <c r="R45" s="287"/>
      <c r="S45" s="287"/>
      <c r="T45" s="287"/>
      <c r="U45" s="288"/>
      <c r="V45" s="289" t="s">
        <v>103</v>
      </c>
      <c r="W45" s="290"/>
      <c r="X45" s="290"/>
      <c r="Y45" s="290"/>
      <c r="Z45" s="291"/>
      <c r="AA45" s="243">
        <v>13</v>
      </c>
      <c r="AB45" s="244"/>
      <c r="AC45" s="286" t="s">
        <v>13</v>
      </c>
      <c r="AD45" s="287"/>
      <c r="AE45" s="287"/>
      <c r="AF45" s="287"/>
      <c r="AG45" s="288"/>
      <c r="AJ45" s="107"/>
      <c r="AK45" s="107"/>
      <c r="AL45" s="109"/>
      <c r="AM45" s="109"/>
      <c r="AN45" s="109"/>
      <c r="AO45" s="107"/>
      <c r="AP45" s="110"/>
      <c r="AQ45" s="107"/>
      <c r="AR45" s="107"/>
      <c r="AS45" s="108"/>
    </row>
    <row r="46" spans="9:45" ht="15" customHeight="1" x14ac:dyDescent="0.2">
      <c r="I46" s="109"/>
      <c r="J46" s="279"/>
      <c r="K46" s="280"/>
      <c r="L46" s="280"/>
      <c r="M46" s="280"/>
      <c r="N46" s="281"/>
      <c r="O46" s="238">
        <v>2</v>
      </c>
      <c r="P46" s="239"/>
      <c r="Q46" s="298" t="s">
        <v>6</v>
      </c>
      <c r="R46" s="299"/>
      <c r="S46" s="299"/>
      <c r="T46" s="299"/>
      <c r="U46" s="300"/>
      <c r="V46" s="292"/>
      <c r="W46" s="293"/>
      <c r="X46" s="293"/>
      <c r="Y46" s="293"/>
      <c r="Z46" s="294"/>
      <c r="AA46" s="243">
        <v>14</v>
      </c>
      <c r="AB46" s="244"/>
      <c r="AC46" s="298" t="s">
        <v>6</v>
      </c>
      <c r="AD46" s="299"/>
      <c r="AE46" s="299"/>
      <c r="AF46" s="299"/>
      <c r="AG46" s="300"/>
      <c r="AJ46" s="107"/>
      <c r="AK46" s="107"/>
      <c r="AL46" s="109"/>
      <c r="AM46" s="109"/>
      <c r="AN46" s="109"/>
      <c r="AO46" s="107"/>
      <c r="AP46" s="110"/>
      <c r="AQ46" s="107"/>
      <c r="AR46" s="107"/>
      <c r="AS46" s="108"/>
    </row>
    <row r="47" spans="9:45" ht="15" customHeight="1" x14ac:dyDescent="0.2">
      <c r="I47" s="109"/>
      <c r="J47" s="279"/>
      <c r="K47" s="280"/>
      <c r="L47" s="280"/>
      <c r="M47" s="280"/>
      <c r="N47" s="281"/>
      <c r="O47" s="238">
        <v>3</v>
      </c>
      <c r="P47" s="239"/>
      <c r="Q47" s="270" t="s">
        <v>104</v>
      </c>
      <c r="R47" s="271"/>
      <c r="S47" s="271"/>
      <c r="T47" s="271"/>
      <c r="U47" s="272"/>
      <c r="V47" s="292"/>
      <c r="W47" s="293"/>
      <c r="X47" s="293"/>
      <c r="Y47" s="293"/>
      <c r="Z47" s="294"/>
      <c r="AA47" s="243">
        <v>15</v>
      </c>
      <c r="AB47" s="244"/>
      <c r="AC47" s="270" t="s">
        <v>104</v>
      </c>
      <c r="AD47" s="271"/>
      <c r="AE47" s="271"/>
      <c r="AF47" s="271"/>
      <c r="AG47" s="272"/>
      <c r="AJ47" s="107"/>
      <c r="AK47" s="107"/>
      <c r="AL47" s="109"/>
      <c r="AM47" s="109"/>
      <c r="AN47" s="109"/>
      <c r="AO47" s="107"/>
      <c r="AP47" s="110"/>
      <c r="AQ47" s="107"/>
      <c r="AR47" s="107"/>
      <c r="AS47" s="108"/>
    </row>
    <row r="48" spans="9:45" ht="15" customHeight="1" x14ac:dyDescent="0.2">
      <c r="I48" s="109"/>
      <c r="J48" s="279"/>
      <c r="K48" s="280"/>
      <c r="L48" s="280"/>
      <c r="M48" s="280"/>
      <c r="N48" s="281"/>
      <c r="O48" s="238">
        <v>4</v>
      </c>
      <c r="P48" s="239"/>
      <c r="Q48" s="273" t="s">
        <v>10</v>
      </c>
      <c r="R48" s="274"/>
      <c r="S48" s="274"/>
      <c r="T48" s="274"/>
      <c r="U48" s="275"/>
      <c r="V48" s="292"/>
      <c r="W48" s="293"/>
      <c r="X48" s="293"/>
      <c r="Y48" s="293"/>
      <c r="Z48" s="294"/>
      <c r="AA48" s="243">
        <v>16</v>
      </c>
      <c r="AB48" s="244"/>
      <c r="AC48" s="273" t="s">
        <v>10</v>
      </c>
      <c r="AD48" s="274"/>
      <c r="AE48" s="274"/>
      <c r="AF48" s="274"/>
      <c r="AG48" s="275"/>
      <c r="AJ48" s="107"/>
      <c r="AK48" s="107"/>
      <c r="AL48" s="109"/>
      <c r="AM48" s="109"/>
      <c r="AN48" s="109"/>
      <c r="AO48" s="107"/>
      <c r="AP48" s="111"/>
      <c r="AQ48" s="107"/>
      <c r="AR48" s="107"/>
      <c r="AS48" s="108"/>
    </row>
    <row r="49" spans="2:45" ht="15" customHeight="1" x14ac:dyDescent="0.2">
      <c r="I49" s="109"/>
      <c r="J49" s="279"/>
      <c r="K49" s="280"/>
      <c r="L49" s="280"/>
      <c r="M49" s="280"/>
      <c r="N49" s="281"/>
      <c r="O49" s="238">
        <v>5</v>
      </c>
      <c r="P49" s="239"/>
      <c r="Q49" s="264" t="s">
        <v>11</v>
      </c>
      <c r="R49" s="265"/>
      <c r="S49" s="265"/>
      <c r="T49" s="265"/>
      <c r="U49" s="266"/>
      <c r="V49" s="292"/>
      <c r="W49" s="293"/>
      <c r="X49" s="293"/>
      <c r="Y49" s="293"/>
      <c r="Z49" s="294"/>
      <c r="AA49" s="243">
        <v>17</v>
      </c>
      <c r="AB49" s="244"/>
      <c r="AC49" s="264" t="s">
        <v>11</v>
      </c>
      <c r="AD49" s="265"/>
      <c r="AE49" s="265"/>
      <c r="AF49" s="265"/>
      <c r="AG49" s="266"/>
      <c r="AJ49" s="107"/>
      <c r="AK49" s="107"/>
      <c r="AL49" s="109"/>
      <c r="AM49" s="109"/>
      <c r="AN49" s="109"/>
      <c r="AO49" s="107"/>
      <c r="AP49" s="110"/>
      <c r="AQ49" s="107"/>
      <c r="AR49" s="107"/>
      <c r="AS49" s="108"/>
    </row>
    <row r="50" spans="2:45" ht="15" customHeight="1" x14ac:dyDescent="0.2">
      <c r="I50" s="109"/>
      <c r="J50" s="279"/>
      <c r="K50" s="280"/>
      <c r="L50" s="280"/>
      <c r="M50" s="280"/>
      <c r="N50" s="281"/>
      <c r="O50" s="238">
        <v>6</v>
      </c>
      <c r="P50" s="239"/>
      <c r="Q50" s="267" t="s">
        <v>105</v>
      </c>
      <c r="R50" s="268"/>
      <c r="S50" s="268"/>
      <c r="T50" s="268"/>
      <c r="U50" s="269"/>
      <c r="V50" s="292"/>
      <c r="W50" s="293"/>
      <c r="X50" s="293"/>
      <c r="Y50" s="293"/>
      <c r="Z50" s="294"/>
      <c r="AA50" s="243">
        <v>18</v>
      </c>
      <c r="AB50" s="244"/>
      <c r="AC50" s="267" t="s">
        <v>105</v>
      </c>
      <c r="AD50" s="268"/>
      <c r="AE50" s="268"/>
      <c r="AF50" s="268"/>
      <c r="AG50" s="269"/>
      <c r="AJ50" s="107"/>
      <c r="AK50" s="107"/>
      <c r="AL50" s="109"/>
      <c r="AM50" s="109"/>
      <c r="AN50" s="109"/>
      <c r="AO50" s="107"/>
      <c r="AP50" s="111"/>
      <c r="AQ50" s="107"/>
      <c r="AR50" s="107"/>
      <c r="AS50" s="108"/>
    </row>
    <row r="51" spans="2:45" ht="15" customHeight="1" x14ac:dyDescent="0.2">
      <c r="I51" s="109"/>
      <c r="J51" s="279"/>
      <c r="K51" s="280"/>
      <c r="L51" s="280"/>
      <c r="M51" s="280"/>
      <c r="N51" s="281"/>
      <c r="O51" s="238">
        <v>7</v>
      </c>
      <c r="P51" s="239"/>
      <c r="Q51" s="258" t="s">
        <v>14</v>
      </c>
      <c r="R51" s="259"/>
      <c r="S51" s="259"/>
      <c r="T51" s="259"/>
      <c r="U51" s="260"/>
      <c r="V51" s="292"/>
      <c r="W51" s="293"/>
      <c r="X51" s="293"/>
      <c r="Y51" s="293"/>
      <c r="Z51" s="294"/>
      <c r="AA51" s="243">
        <v>19</v>
      </c>
      <c r="AB51" s="244"/>
      <c r="AC51" s="258" t="s">
        <v>14</v>
      </c>
      <c r="AD51" s="259"/>
      <c r="AE51" s="259"/>
      <c r="AF51" s="259"/>
      <c r="AG51" s="260"/>
      <c r="AJ51" s="107"/>
      <c r="AK51" s="107"/>
      <c r="AL51" s="109"/>
      <c r="AM51" s="109"/>
      <c r="AN51" s="109"/>
      <c r="AO51" s="107"/>
      <c r="AP51" s="111"/>
      <c r="AQ51" s="107"/>
      <c r="AR51" s="107"/>
      <c r="AS51" s="108"/>
    </row>
    <row r="52" spans="2:45" ht="15" customHeight="1" x14ac:dyDescent="0.2">
      <c r="I52" s="109"/>
      <c r="J52" s="279"/>
      <c r="K52" s="280"/>
      <c r="L52" s="280"/>
      <c r="M52" s="280"/>
      <c r="N52" s="281"/>
      <c r="O52" s="238">
        <v>8</v>
      </c>
      <c r="P52" s="239"/>
      <c r="Q52" s="261" t="s">
        <v>7</v>
      </c>
      <c r="R52" s="262"/>
      <c r="S52" s="262"/>
      <c r="T52" s="262"/>
      <c r="U52" s="263"/>
      <c r="V52" s="292"/>
      <c r="W52" s="293"/>
      <c r="X52" s="293"/>
      <c r="Y52" s="293"/>
      <c r="Z52" s="294"/>
      <c r="AA52" s="243">
        <v>20</v>
      </c>
      <c r="AB52" s="244"/>
      <c r="AC52" s="261" t="s">
        <v>7</v>
      </c>
      <c r="AD52" s="262"/>
      <c r="AE52" s="262"/>
      <c r="AF52" s="262"/>
      <c r="AG52" s="263"/>
      <c r="AJ52" s="107"/>
      <c r="AK52" s="107"/>
      <c r="AL52" s="109"/>
      <c r="AM52" s="109"/>
      <c r="AN52" s="109"/>
      <c r="AO52" s="107"/>
      <c r="AP52" s="111"/>
      <c r="AQ52" s="107"/>
      <c r="AR52" s="107"/>
      <c r="AS52" s="108"/>
    </row>
    <row r="53" spans="2:45" ht="15" customHeight="1" x14ac:dyDescent="0.2">
      <c r="I53" s="109"/>
      <c r="J53" s="279"/>
      <c r="K53" s="280"/>
      <c r="L53" s="280"/>
      <c r="M53" s="280"/>
      <c r="N53" s="281"/>
      <c r="O53" s="238">
        <v>9</v>
      </c>
      <c r="P53" s="239"/>
      <c r="Q53" s="252" t="s">
        <v>12</v>
      </c>
      <c r="R53" s="253"/>
      <c r="S53" s="253"/>
      <c r="T53" s="253"/>
      <c r="U53" s="254"/>
      <c r="V53" s="292"/>
      <c r="W53" s="293"/>
      <c r="X53" s="293"/>
      <c r="Y53" s="293"/>
      <c r="Z53" s="294"/>
      <c r="AA53" s="243">
        <v>21</v>
      </c>
      <c r="AB53" s="244"/>
      <c r="AC53" s="252" t="s">
        <v>12</v>
      </c>
      <c r="AD53" s="253"/>
      <c r="AE53" s="253"/>
      <c r="AF53" s="253"/>
      <c r="AG53" s="254"/>
      <c r="AJ53" s="107"/>
      <c r="AK53" s="107"/>
      <c r="AL53" s="109"/>
      <c r="AM53" s="109"/>
      <c r="AN53" s="109"/>
      <c r="AO53" s="107"/>
      <c r="AP53" s="110"/>
      <c r="AQ53" s="107"/>
      <c r="AR53" s="107"/>
      <c r="AS53" s="108"/>
    </row>
    <row r="54" spans="2:45" ht="15" customHeight="1" x14ac:dyDescent="0.2">
      <c r="I54" s="109"/>
      <c r="J54" s="279"/>
      <c r="K54" s="280"/>
      <c r="L54" s="280"/>
      <c r="M54" s="280"/>
      <c r="N54" s="281"/>
      <c r="O54" s="238">
        <v>10</v>
      </c>
      <c r="P54" s="239"/>
      <c r="Q54" s="255" t="s">
        <v>9</v>
      </c>
      <c r="R54" s="256"/>
      <c r="S54" s="256"/>
      <c r="T54" s="256"/>
      <c r="U54" s="257"/>
      <c r="V54" s="292"/>
      <c r="W54" s="293"/>
      <c r="X54" s="293"/>
      <c r="Y54" s="293"/>
      <c r="Z54" s="294"/>
      <c r="AA54" s="243">
        <v>22</v>
      </c>
      <c r="AB54" s="244"/>
      <c r="AC54" s="255" t="s">
        <v>9</v>
      </c>
      <c r="AD54" s="256"/>
      <c r="AE54" s="256"/>
      <c r="AF54" s="256"/>
      <c r="AG54" s="257"/>
      <c r="AJ54" s="107"/>
      <c r="AK54" s="107"/>
      <c r="AL54" s="109"/>
      <c r="AM54" s="109"/>
      <c r="AN54" s="109"/>
      <c r="AO54" s="107"/>
      <c r="AP54" s="111"/>
      <c r="AQ54" s="107"/>
      <c r="AR54" s="107"/>
      <c r="AS54" s="108"/>
    </row>
    <row r="55" spans="2:45" ht="15" customHeight="1" x14ac:dyDescent="0.2">
      <c r="I55" s="109"/>
      <c r="J55" s="279"/>
      <c r="K55" s="280"/>
      <c r="L55" s="280"/>
      <c r="M55" s="280"/>
      <c r="N55" s="281"/>
      <c r="O55" s="238">
        <v>11</v>
      </c>
      <c r="P55" s="239"/>
      <c r="Q55" s="240" t="s">
        <v>5</v>
      </c>
      <c r="R55" s="241"/>
      <c r="S55" s="241"/>
      <c r="T55" s="241"/>
      <c r="U55" s="242"/>
      <c r="V55" s="292"/>
      <c r="W55" s="293"/>
      <c r="X55" s="293"/>
      <c r="Y55" s="293"/>
      <c r="Z55" s="294"/>
      <c r="AA55" s="243">
        <v>23</v>
      </c>
      <c r="AB55" s="244"/>
      <c r="AC55" s="240" t="s">
        <v>5</v>
      </c>
      <c r="AD55" s="241"/>
      <c r="AE55" s="241"/>
      <c r="AF55" s="241"/>
      <c r="AG55" s="242"/>
      <c r="AJ55" s="107"/>
      <c r="AK55" s="107"/>
      <c r="AL55" s="109"/>
      <c r="AM55" s="109"/>
      <c r="AN55" s="109"/>
      <c r="AO55" s="107"/>
      <c r="AP55" s="111"/>
      <c r="AQ55" s="107"/>
      <c r="AR55" s="107"/>
      <c r="AS55" s="108"/>
    </row>
    <row r="56" spans="2:45" ht="15" customHeight="1" thickBot="1" x14ac:dyDescent="0.25">
      <c r="I56" s="109"/>
      <c r="J56" s="282"/>
      <c r="K56" s="283"/>
      <c r="L56" s="283"/>
      <c r="M56" s="283"/>
      <c r="N56" s="284"/>
      <c r="O56" s="245">
        <v>12</v>
      </c>
      <c r="P56" s="246"/>
      <c r="Q56" s="247" t="s">
        <v>8</v>
      </c>
      <c r="R56" s="248"/>
      <c r="S56" s="248"/>
      <c r="T56" s="248"/>
      <c r="U56" s="249"/>
      <c r="V56" s="295"/>
      <c r="W56" s="296"/>
      <c r="X56" s="296"/>
      <c r="Y56" s="296"/>
      <c r="Z56" s="297"/>
      <c r="AA56" s="250">
        <v>24</v>
      </c>
      <c r="AB56" s="251"/>
      <c r="AC56" s="247" t="s">
        <v>8</v>
      </c>
      <c r="AD56" s="248"/>
      <c r="AE56" s="248"/>
      <c r="AF56" s="248"/>
      <c r="AG56" s="249"/>
      <c r="AJ56" s="107"/>
      <c r="AK56" s="107"/>
      <c r="AL56" s="109"/>
      <c r="AM56" s="109"/>
      <c r="AN56" s="109"/>
      <c r="AO56" s="107"/>
      <c r="AP56" s="110"/>
      <c r="AQ56" s="107"/>
      <c r="AR56" s="107"/>
      <c r="AS56" s="108"/>
    </row>
    <row r="57" spans="2:45" ht="11.1" customHeight="1" x14ac:dyDescent="0.2">
      <c r="B57" s="109"/>
      <c r="C57" s="109"/>
      <c r="D57" s="109"/>
      <c r="E57" s="107"/>
      <c r="F57" s="110"/>
      <c r="G57" s="107"/>
      <c r="H57" s="107"/>
      <c r="I57" s="109"/>
      <c r="J57" s="109"/>
      <c r="K57" s="109"/>
      <c r="L57" s="107"/>
      <c r="M57" s="110"/>
      <c r="N57" s="107"/>
      <c r="O57" s="107"/>
      <c r="P57" s="109"/>
      <c r="Q57" s="109"/>
      <c r="R57" s="109"/>
      <c r="S57" s="107"/>
      <c r="T57" s="110"/>
      <c r="U57" s="107"/>
      <c r="V57" s="107"/>
      <c r="W57" s="108"/>
      <c r="X57" s="109"/>
      <c r="Y57" s="109"/>
      <c r="Z57" s="109"/>
      <c r="AA57" s="107"/>
      <c r="AB57" s="110"/>
      <c r="AC57" s="107"/>
      <c r="AD57" s="107"/>
      <c r="AE57" s="108"/>
      <c r="AF57" s="108"/>
      <c r="AJ57" s="107"/>
      <c r="AK57" s="107"/>
      <c r="AL57" s="109"/>
      <c r="AM57" s="109"/>
      <c r="AN57" s="109"/>
      <c r="AO57" s="109"/>
      <c r="AP57" s="109"/>
      <c r="AQ57" s="109"/>
      <c r="AR57" s="109"/>
      <c r="AS57" s="108"/>
    </row>
    <row r="58" spans="2:45" ht="11.1" customHeight="1" x14ac:dyDescent="0.2">
      <c r="B58" s="109"/>
      <c r="C58" s="109"/>
      <c r="D58" s="109"/>
      <c r="E58" s="107"/>
      <c r="F58" s="110"/>
      <c r="G58" s="107"/>
      <c r="H58" s="107"/>
      <c r="I58" s="109"/>
      <c r="J58" s="109"/>
      <c r="K58" s="109"/>
      <c r="L58" s="107"/>
      <c r="M58" s="110"/>
      <c r="N58" s="107"/>
      <c r="O58" s="107"/>
      <c r="P58" s="109"/>
      <c r="Q58" s="109"/>
      <c r="R58" s="109"/>
      <c r="S58" s="107"/>
      <c r="T58" s="110"/>
      <c r="U58" s="107"/>
      <c r="V58" s="107"/>
      <c r="W58" s="108"/>
      <c r="X58" s="109"/>
      <c r="Y58" s="109"/>
      <c r="Z58" s="109"/>
      <c r="AA58" s="107"/>
      <c r="AB58" s="110"/>
      <c r="AC58" s="107"/>
      <c r="AD58" s="107"/>
      <c r="AE58" s="108"/>
      <c r="AF58" s="108"/>
      <c r="AJ58" s="107"/>
      <c r="AK58" s="107"/>
      <c r="AL58" s="109"/>
      <c r="AM58" s="109"/>
      <c r="AN58" s="109"/>
      <c r="AO58" s="109"/>
      <c r="AP58" s="109"/>
      <c r="AQ58" s="109"/>
      <c r="AR58" s="109"/>
      <c r="AS58" s="108"/>
    </row>
    <row r="59" spans="2:45" ht="11.1" customHeight="1" x14ac:dyDescent="0.2">
      <c r="B59" s="109"/>
      <c r="C59" s="109"/>
      <c r="D59" s="109"/>
      <c r="E59" s="107"/>
      <c r="F59" s="110"/>
      <c r="G59" s="107"/>
      <c r="H59" s="107"/>
      <c r="I59" s="109"/>
      <c r="J59" s="109"/>
      <c r="K59" s="109"/>
      <c r="L59" s="107"/>
      <c r="M59" s="110"/>
      <c r="N59" s="107"/>
      <c r="O59" s="107"/>
      <c r="P59" s="109"/>
      <c r="Q59" s="109"/>
      <c r="R59" s="109"/>
      <c r="S59" s="107"/>
      <c r="T59" s="110"/>
      <c r="U59" s="107"/>
      <c r="V59" s="107"/>
      <c r="W59" s="108"/>
      <c r="X59" s="109"/>
      <c r="Y59" s="109"/>
      <c r="Z59" s="109"/>
      <c r="AA59" s="107"/>
      <c r="AB59" s="110"/>
      <c r="AC59" s="107"/>
      <c r="AD59" s="107"/>
      <c r="AE59" s="108"/>
      <c r="AF59" s="108"/>
      <c r="AJ59" s="107"/>
      <c r="AK59" s="107"/>
      <c r="AL59" s="109"/>
      <c r="AM59" s="109"/>
      <c r="AN59" s="109"/>
      <c r="AO59" s="109"/>
      <c r="AP59" s="109"/>
      <c r="AQ59" s="109"/>
      <c r="AR59" s="109"/>
      <c r="AS59" s="108"/>
    </row>
    <row r="60" spans="2:45" ht="11.1" customHeight="1" x14ac:dyDescent="0.2">
      <c r="B60" s="109"/>
      <c r="C60" s="109"/>
      <c r="D60" s="109"/>
      <c r="E60" s="107"/>
      <c r="F60" s="111"/>
      <c r="G60" s="107"/>
      <c r="H60" s="107"/>
      <c r="I60" s="109"/>
      <c r="J60" s="109"/>
      <c r="K60" s="109"/>
      <c r="L60" s="107"/>
      <c r="M60" s="111"/>
      <c r="N60" s="107"/>
      <c r="O60" s="107"/>
      <c r="P60" s="109"/>
      <c r="Q60" s="109"/>
      <c r="R60" s="109"/>
      <c r="S60" s="107"/>
      <c r="T60" s="111"/>
      <c r="U60" s="107"/>
      <c r="V60" s="107"/>
      <c r="W60" s="108"/>
      <c r="X60" s="109"/>
      <c r="Y60" s="109"/>
      <c r="Z60" s="109"/>
      <c r="AA60" s="107"/>
      <c r="AB60" s="111"/>
      <c r="AC60" s="107"/>
      <c r="AD60" s="107"/>
      <c r="AE60" s="108"/>
      <c r="AF60" s="108"/>
      <c r="AJ60" s="107"/>
      <c r="AK60" s="107"/>
      <c r="AL60" s="109"/>
      <c r="AM60" s="109"/>
      <c r="AN60" s="109"/>
      <c r="AO60" s="109"/>
      <c r="AP60" s="109"/>
      <c r="AQ60" s="109"/>
      <c r="AR60" s="109"/>
      <c r="AS60" s="108"/>
    </row>
    <row r="61" spans="2:45" ht="11.1" customHeight="1" x14ac:dyDescent="0.2">
      <c r="B61" s="109"/>
      <c r="C61" s="109"/>
      <c r="D61" s="109"/>
      <c r="E61" s="107"/>
      <c r="F61" s="110"/>
      <c r="G61" s="107"/>
      <c r="H61" s="107"/>
      <c r="I61" s="109"/>
      <c r="J61" s="109"/>
      <c r="K61" s="109"/>
      <c r="L61" s="107"/>
      <c r="M61" s="110"/>
      <c r="N61" s="107"/>
      <c r="O61" s="107"/>
      <c r="P61" s="109"/>
      <c r="Q61" s="109"/>
      <c r="R61" s="109"/>
      <c r="S61" s="107"/>
      <c r="T61" s="110"/>
      <c r="U61" s="107"/>
      <c r="V61" s="107"/>
      <c r="W61" s="108"/>
      <c r="X61" s="109"/>
      <c r="Y61" s="109"/>
      <c r="Z61" s="109"/>
      <c r="AA61" s="107"/>
      <c r="AB61" s="110"/>
      <c r="AC61" s="107"/>
      <c r="AD61" s="107"/>
      <c r="AE61" s="108"/>
      <c r="AF61" s="108"/>
      <c r="AJ61" s="107"/>
      <c r="AK61" s="107"/>
      <c r="AL61" s="109"/>
      <c r="AM61" s="109"/>
      <c r="AN61" s="109"/>
      <c r="AO61" s="109"/>
      <c r="AP61" s="109"/>
      <c r="AQ61" s="109"/>
      <c r="AR61" s="109"/>
      <c r="AS61" s="108"/>
    </row>
    <row r="62" spans="2:45" ht="11.1" customHeight="1" x14ac:dyDescent="0.2">
      <c r="B62" s="109"/>
      <c r="C62" s="109"/>
      <c r="D62" s="109"/>
      <c r="E62" s="107"/>
      <c r="F62" s="111"/>
      <c r="G62" s="107"/>
      <c r="H62" s="107"/>
      <c r="I62" s="109"/>
      <c r="J62" s="109"/>
      <c r="K62" s="109"/>
      <c r="L62" s="107"/>
      <c r="M62" s="111"/>
      <c r="N62" s="107"/>
      <c r="O62" s="107"/>
      <c r="P62" s="109"/>
      <c r="Q62" s="109"/>
      <c r="R62" s="109"/>
      <c r="S62" s="107"/>
      <c r="T62" s="111"/>
      <c r="U62" s="107"/>
      <c r="V62" s="107"/>
      <c r="W62" s="108"/>
      <c r="X62" s="109"/>
      <c r="Y62" s="109"/>
      <c r="Z62" s="109"/>
      <c r="AA62" s="107"/>
      <c r="AB62" s="111"/>
      <c r="AC62" s="107"/>
      <c r="AD62" s="107"/>
      <c r="AE62" s="108"/>
      <c r="AF62" s="108"/>
      <c r="AJ62" s="107"/>
      <c r="AK62" s="107"/>
      <c r="AL62" s="109"/>
      <c r="AM62" s="109"/>
      <c r="AN62" s="109"/>
      <c r="AO62" s="109"/>
      <c r="AP62" s="109"/>
      <c r="AQ62" s="109"/>
      <c r="AR62" s="109"/>
      <c r="AS62" s="108"/>
    </row>
    <row r="63" spans="2:45" ht="11.1" customHeight="1" x14ac:dyDescent="0.2">
      <c r="B63" s="109"/>
      <c r="C63" s="109"/>
      <c r="D63" s="109"/>
      <c r="E63" s="107"/>
      <c r="F63" s="111"/>
      <c r="G63" s="107"/>
      <c r="H63" s="107"/>
      <c r="I63" s="109"/>
      <c r="J63" s="109"/>
      <c r="K63" s="109"/>
      <c r="L63" s="107"/>
      <c r="M63" s="111"/>
      <c r="N63" s="107"/>
      <c r="O63" s="107"/>
      <c r="P63" s="109"/>
      <c r="Q63" s="109"/>
      <c r="R63" s="109"/>
      <c r="S63" s="107"/>
      <c r="T63" s="111"/>
      <c r="U63" s="107"/>
      <c r="V63" s="107"/>
      <c r="W63" s="108"/>
      <c r="X63" s="109"/>
      <c r="Y63" s="109"/>
      <c r="Z63" s="109"/>
      <c r="AA63" s="107"/>
      <c r="AB63" s="111"/>
      <c r="AC63" s="107"/>
      <c r="AD63" s="107"/>
      <c r="AE63" s="108"/>
      <c r="AF63" s="108"/>
      <c r="AJ63" s="107"/>
      <c r="AK63" s="107"/>
      <c r="AL63" s="109"/>
      <c r="AM63" s="109"/>
      <c r="AN63" s="109"/>
      <c r="AO63" s="109"/>
      <c r="AP63" s="109"/>
      <c r="AQ63" s="109"/>
      <c r="AR63" s="109"/>
      <c r="AS63" s="108"/>
    </row>
    <row r="64" spans="2:45" ht="11.1" customHeight="1" x14ac:dyDescent="0.2">
      <c r="B64" s="109"/>
      <c r="C64" s="109"/>
      <c r="D64" s="109"/>
      <c r="E64" s="107"/>
      <c r="F64" s="111"/>
      <c r="G64" s="107"/>
      <c r="H64" s="107"/>
      <c r="I64" s="109"/>
      <c r="J64" s="109"/>
      <c r="K64" s="109"/>
      <c r="L64" s="107"/>
      <c r="M64" s="111"/>
      <c r="N64" s="107"/>
      <c r="O64" s="107"/>
      <c r="P64" s="109"/>
      <c r="Q64" s="109"/>
      <c r="R64" s="109"/>
      <c r="S64" s="107"/>
      <c r="T64" s="111"/>
      <c r="U64" s="107"/>
      <c r="V64" s="107"/>
      <c r="W64" s="108"/>
      <c r="X64" s="109"/>
      <c r="Y64" s="109"/>
      <c r="Z64" s="109"/>
      <c r="AA64" s="107"/>
      <c r="AB64" s="111"/>
      <c r="AC64" s="107"/>
      <c r="AD64" s="107"/>
      <c r="AE64" s="108"/>
      <c r="AF64" s="108"/>
      <c r="AJ64" s="107"/>
      <c r="AK64" s="107"/>
      <c r="AL64" s="109"/>
      <c r="AM64" s="109"/>
      <c r="AN64" s="109"/>
      <c r="AO64" s="109"/>
      <c r="AP64" s="109"/>
      <c r="AQ64" s="109"/>
      <c r="AR64" s="109"/>
      <c r="AS64" s="108"/>
    </row>
    <row r="65" spans="2:45" ht="11.1" customHeight="1" x14ac:dyDescent="0.2">
      <c r="B65" s="109"/>
      <c r="C65" s="109"/>
      <c r="D65" s="109"/>
      <c r="E65" s="107"/>
      <c r="F65" s="110"/>
      <c r="G65" s="107"/>
      <c r="H65" s="107"/>
      <c r="I65" s="109"/>
      <c r="J65" s="109"/>
      <c r="K65" s="109"/>
      <c r="L65" s="107"/>
      <c r="M65" s="110"/>
      <c r="N65" s="107"/>
      <c r="O65" s="107"/>
      <c r="P65" s="109"/>
      <c r="Q65" s="109"/>
      <c r="R65" s="109"/>
      <c r="S65" s="107"/>
      <c r="T65" s="110"/>
      <c r="U65" s="107"/>
      <c r="V65" s="107"/>
      <c r="W65" s="108"/>
      <c r="X65" s="109"/>
      <c r="Y65" s="109"/>
      <c r="Z65" s="109"/>
      <c r="AA65" s="107"/>
      <c r="AB65" s="110"/>
      <c r="AC65" s="107"/>
      <c r="AD65" s="107"/>
      <c r="AE65" s="108"/>
      <c r="AF65" s="108"/>
      <c r="AJ65" s="107"/>
      <c r="AK65" s="107"/>
      <c r="AL65" s="109"/>
      <c r="AM65" s="109"/>
      <c r="AN65" s="109"/>
      <c r="AO65" s="109"/>
      <c r="AP65" s="109"/>
      <c r="AQ65" s="109"/>
      <c r="AR65" s="109"/>
      <c r="AS65" s="108"/>
    </row>
    <row r="66" spans="2:45" ht="11.1" customHeight="1" x14ac:dyDescent="0.2">
      <c r="B66" s="109"/>
      <c r="C66" s="109"/>
      <c r="D66" s="109"/>
      <c r="E66" s="107"/>
      <c r="F66" s="111"/>
      <c r="G66" s="107"/>
      <c r="H66" s="107"/>
      <c r="I66" s="109"/>
      <c r="J66" s="109"/>
      <c r="K66" s="109"/>
      <c r="L66" s="107"/>
      <c r="M66" s="111"/>
      <c r="N66" s="107"/>
      <c r="O66" s="107"/>
      <c r="P66" s="109"/>
      <c r="Q66" s="109"/>
      <c r="R66" s="109"/>
      <c r="S66" s="107"/>
      <c r="T66" s="111"/>
      <c r="U66" s="107"/>
      <c r="V66" s="107"/>
      <c r="W66" s="108"/>
      <c r="X66" s="109"/>
      <c r="Y66" s="109"/>
      <c r="Z66" s="109"/>
      <c r="AA66" s="107"/>
      <c r="AB66" s="111"/>
      <c r="AC66" s="107"/>
      <c r="AD66" s="107"/>
      <c r="AE66" s="108"/>
      <c r="AF66" s="108"/>
      <c r="AJ66" s="107"/>
      <c r="AK66" s="107"/>
      <c r="AL66" s="109"/>
      <c r="AM66" s="109"/>
      <c r="AN66" s="109"/>
      <c r="AO66" s="109"/>
      <c r="AP66" s="109"/>
      <c r="AQ66" s="109"/>
      <c r="AR66" s="109"/>
      <c r="AS66" s="108"/>
    </row>
    <row r="67" spans="2:45" ht="11.1" customHeight="1" x14ac:dyDescent="0.2">
      <c r="B67" s="109"/>
      <c r="C67" s="109"/>
      <c r="D67" s="109"/>
      <c r="E67" s="107"/>
      <c r="F67" s="111"/>
      <c r="G67" s="107"/>
      <c r="H67" s="107"/>
      <c r="I67" s="109"/>
      <c r="J67" s="109"/>
      <c r="K67" s="109"/>
      <c r="L67" s="107"/>
      <c r="M67" s="111"/>
      <c r="N67" s="107"/>
      <c r="O67" s="107"/>
      <c r="P67" s="109"/>
      <c r="Q67" s="109"/>
      <c r="R67" s="109"/>
      <c r="S67" s="107"/>
      <c r="T67" s="111"/>
      <c r="U67" s="107"/>
      <c r="V67" s="107"/>
      <c r="W67" s="108"/>
      <c r="X67" s="109"/>
      <c r="Y67" s="109"/>
      <c r="Z67" s="109"/>
      <c r="AA67" s="107"/>
      <c r="AB67" s="111"/>
      <c r="AC67" s="107"/>
      <c r="AD67" s="107"/>
      <c r="AE67" s="108"/>
      <c r="AF67" s="108"/>
      <c r="AJ67" s="107"/>
      <c r="AK67" s="107"/>
      <c r="AL67" s="109"/>
      <c r="AM67" s="109"/>
      <c r="AN67" s="109"/>
      <c r="AO67" s="109"/>
      <c r="AP67" s="109"/>
      <c r="AQ67" s="109"/>
      <c r="AR67" s="109"/>
      <c r="AS67" s="108"/>
    </row>
    <row r="68" spans="2:45" ht="11.1" customHeight="1" x14ac:dyDescent="0.2">
      <c r="B68" s="109"/>
      <c r="C68" s="109"/>
      <c r="D68" s="109"/>
      <c r="E68" s="107"/>
      <c r="F68" s="110"/>
      <c r="G68" s="107"/>
      <c r="H68" s="107"/>
      <c r="I68" s="109"/>
      <c r="J68" s="109"/>
      <c r="K68" s="109"/>
      <c r="L68" s="107"/>
      <c r="M68" s="110"/>
      <c r="N68" s="107"/>
      <c r="O68" s="107"/>
      <c r="P68" s="109"/>
      <c r="Q68" s="109"/>
      <c r="R68" s="109"/>
      <c r="S68" s="107"/>
      <c r="T68" s="110"/>
      <c r="U68" s="107"/>
      <c r="V68" s="107"/>
      <c r="W68" s="108"/>
      <c r="X68" s="109"/>
      <c r="Y68" s="109"/>
      <c r="Z68" s="109"/>
      <c r="AA68" s="107"/>
      <c r="AB68" s="110"/>
      <c r="AC68" s="107"/>
      <c r="AD68" s="107"/>
      <c r="AE68" s="108"/>
      <c r="AF68" s="108"/>
      <c r="AJ68" s="107"/>
      <c r="AK68" s="107"/>
      <c r="AL68" s="109"/>
      <c r="AM68" s="109"/>
      <c r="AN68" s="109"/>
      <c r="AO68" s="109"/>
      <c r="AP68" s="109"/>
      <c r="AQ68" s="109"/>
      <c r="AR68" s="109"/>
      <c r="AS68" s="108"/>
    </row>
    <row r="69" spans="2:45" ht="11.1" customHeight="1" x14ac:dyDescent="0.2">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row>
  </sheetData>
  <mergeCells count="59">
    <mergeCell ref="B2:AM2"/>
    <mergeCell ref="J43:N44"/>
    <mergeCell ref="O43:U43"/>
    <mergeCell ref="V43:Z44"/>
    <mergeCell ref="AA43:AG43"/>
    <mergeCell ref="O44:P44"/>
    <mergeCell ref="Q44:U44"/>
    <mergeCell ref="AA44:AB44"/>
    <mergeCell ref="AC44:AG44"/>
    <mergeCell ref="AC45:AG45"/>
    <mergeCell ref="O46:P46"/>
    <mergeCell ref="Q46:U46"/>
    <mergeCell ref="AA46:AB46"/>
    <mergeCell ref="AC46:AG46"/>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7:AG47"/>
    <mergeCell ref="O48:P48"/>
    <mergeCell ref="Q48:U48"/>
    <mergeCell ref="AA48:AB48"/>
    <mergeCell ref="AC48:AG48"/>
    <mergeCell ref="AC49:AG49"/>
    <mergeCell ref="O50:P50"/>
    <mergeCell ref="Q50:U50"/>
    <mergeCell ref="AA50:AB50"/>
    <mergeCell ref="AC50:AG50"/>
    <mergeCell ref="AC51:AG51"/>
    <mergeCell ref="O52:P52"/>
    <mergeCell ref="Q52:U52"/>
    <mergeCell ref="AA52:AB52"/>
    <mergeCell ref="AC52:AG52"/>
    <mergeCell ref="AA53:AB53"/>
    <mergeCell ref="AC53:AG53"/>
    <mergeCell ref="O54:P54"/>
    <mergeCell ref="Q54:U54"/>
    <mergeCell ref="AA54:AB54"/>
    <mergeCell ref="AC54:AG54"/>
    <mergeCell ref="O55:P55"/>
    <mergeCell ref="Q55:U55"/>
    <mergeCell ref="AA55:AB55"/>
    <mergeCell ref="AC55:AG55"/>
    <mergeCell ref="O56:P56"/>
    <mergeCell ref="Q56:U56"/>
    <mergeCell ref="AA56:AB56"/>
    <mergeCell ref="AC56:AG56"/>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703125" defaultRowHeight="14.1" customHeight="1" x14ac:dyDescent="0.2"/>
  <cols>
    <col min="1" max="8" width="2.5703125" style="1" customWidth="1"/>
    <col min="9" max="9" width="3.140625" style="1" customWidth="1"/>
    <col min="10" max="11" width="2.5703125" style="1" customWidth="1"/>
    <col min="12" max="12" width="3.140625" style="1" customWidth="1"/>
    <col min="13" max="14" width="2.5703125" style="1" customWidth="1"/>
    <col min="15" max="15" width="3.28515625" style="1" customWidth="1"/>
    <col min="16" max="16384" width="2.5703125" style="1"/>
  </cols>
  <sheetData>
    <row r="1" spans="8:32" ht="14.1" customHeight="1" x14ac:dyDescent="0.2">
      <c r="V1" s="4"/>
      <c r="W1" s="6"/>
      <c r="X1" s="6"/>
      <c r="Y1" s="6"/>
      <c r="Z1" s="6"/>
      <c r="AA1" s="6"/>
      <c r="AB1" s="6"/>
      <c r="AC1" s="6"/>
      <c r="AD1" s="6"/>
      <c r="AE1" s="6"/>
      <c r="AF1" s="6"/>
    </row>
    <row r="2" spans="8:32" ht="14.1" customHeight="1" x14ac:dyDescent="0.2">
      <c r="U2" s="4"/>
      <c r="V2" s="4"/>
      <c r="W2" s="4"/>
      <c r="X2" s="4"/>
      <c r="Y2" s="4"/>
      <c r="Z2" s="4"/>
      <c r="AA2" s="4"/>
      <c r="AB2" s="4"/>
      <c r="AC2" s="4"/>
      <c r="AD2" s="4"/>
    </row>
    <row r="3" spans="8:32" ht="14.25" customHeight="1" x14ac:dyDescent="0.3">
      <c r="L3" s="123"/>
      <c r="M3" s="123"/>
      <c r="N3" s="123"/>
      <c r="O3" s="123"/>
      <c r="P3" s="123"/>
      <c r="Q3" s="123"/>
      <c r="R3" s="123"/>
      <c r="S3" s="123"/>
      <c r="T3" s="123"/>
    </row>
    <row r="4" spans="8:32" ht="20.25" customHeight="1" x14ac:dyDescent="0.25">
      <c r="H4" s="312" t="s">
        <v>21</v>
      </c>
      <c r="I4" s="312"/>
      <c r="J4" s="312"/>
      <c r="K4" s="312"/>
      <c r="L4" s="312"/>
      <c r="M4" s="312"/>
      <c r="N4" s="312"/>
      <c r="O4" s="312"/>
      <c r="P4" s="312"/>
      <c r="Q4" s="312"/>
      <c r="R4" s="312"/>
      <c r="S4" s="312"/>
      <c r="T4" s="312"/>
      <c r="U4" s="312"/>
      <c r="V4" s="312"/>
      <c r="W4" s="312"/>
      <c r="X4" s="312"/>
      <c r="Y4" s="312"/>
    </row>
    <row r="6" spans="8:32" ht="14.1" customHeight="1" x14ac:dyDescent="0.2">
      <c r="I6" s="1" t="s">
        <v>216</v>
      </c>
    </row>
    <row r="7" spans="8:32" ht="14.1" customHeight="1" x14ac:dyDescent="0.2">
      <c r="I7" s="122"/>
      <c r="J7" s="122"/>
      <c r="K7" s="122"/>
      <c r="L7" s="122"/>
      <c r="M7" s="122"/>
      <c r="N7" s="122"/>
      <c r="O7" s="122"/>
      <c r="P7" s="122"/>
      <c r="Q7" s="122"/>
      <c r="R7" s="122"/>
      <c r="S7" s="122"/>
      <c r="T7" s="122"/>
      <c r="U7" s="122"/>
    </row>
    <row r="8" spans="8:32" ht="14.1" customHeight="1" x14ac:dyDescent="0.2">
      <c r="I8" s="1" t="s">
        <v>217</v>
      </c>
    </row>
    <row r="9" spans="8:32" ht="14.1" customHeight="1" x14ac:dyDescent="0.2">
      <c r="I9" s="1" t="s">
        <v>211</v>
      </c>
    </row>
    <row r="10" spans="8:32" ht="14.1" customHeight="1" x14ac:dyDescent="0.2">
      <c r="I10" s="1" t="s">
        <v>210</v>
      </c>
    </row>
    <row r="27" spans="28:32" ht="14.1" customHeight="1" x14ac:dyDescent="0.2">
      <c r="AD27" s="1" t="s">
        <v>75</v>
      </c>
    </row>
    <row r="29" spans="28:32" ht="14.1" customHeight="1" x14ac:dyDescent="0.2">
      <c r="AB29" s="30"/>
      <c r="AC29" s="30"/>
      <c r="AD29" s="30"/>
      <c r="AE29" s="11"/>
      <c r="AF29" s="1" t="s">
        <v>74</v>
      </c>
    </row>
    <row r="32" spans="28:32" ht="14.1" customHeight="1" x14ac:dyDescent="0.2">
      <c r="AC32" s="11" t="s">
        <v>73</v>
      </c>
    </row>
    <row r="34" spans="7:23" ht="14.1" customHeight="1" x14ac:dyDescent="0.2">
      <c r="W34" s="1" t="s">
        <v>72</v>
      </c>
    </row>
    <row r="36" spans="7:23" ht="14.1" customHeight="1" x14ac:dyDescent="0.2">
      <c r="T36" s="1" t="s">
        <v>18</v>
      </c>
    </row>
    <row r="39" spans="7:23" ht="14.1" customHeight="1" thickBot="1" x14ac:dyDescent="0.25"/>
    <row r="40" spans="7:23" ht="14.1" customHeight="1" x14ac:dyDescent="0.2">
      <c r="G40" s="120"/>
      <c r="H40" s="113"/>
      <c r="I40" s="96" t="s">
        <v>71</v>
      </c>
      <c r="J40" s="54"/>
      <c r="K40" s="54"/>
      <c r="L40" s="54"/>
      <c r="M40" s="112"/>
      <c r="N40" s="120"/>
      <c r="O40" s="113"/>
      <c r="P40" s="54"/>
      <c r="Q40" s="121" t="s">
        <v>17</v>
      </c>
      <c r="R40" s="54"/>
      <c r="S40" s="54"/>
      <c r="T40" s="54"/>
      <c r="U40" s="54"/>
      <c r="V40" s="52"/>
    </row>
    <row r="41" spans="7:23" ht="14.1" customHeight="1" thickBot="1" x14ac:dyDescent="0.25">
      <c r="G41" s="62"/>
      <c r="H41" s="48"/>
      <c r="I41" s="48"/>
      <c r="J41" s="48"/>
      <c r="K41" s="48"/>
      <c r="L41" s="48"/>
      <c r="M41" s="47"/>
      <c r="N41" s="62"/>
      <c r="O41" s="48"/>
      <c r="P41" s="48"/>
      <c r="Q41" s="48"/>
      <c r="R41" s="48"/>
      <c r="S41" s="48"/>
      <c r="T41" s="48"/>
      <c r="U41" s="48"/>
      <c r="V41" s="47"/>
    </row>
    <row r="42" spans="7:23" ht="14.1" customHeight="1" thickBot="1" x14ac:dyDescent="0.25">
      <c r="G42" s="313" t="s">
        <v>16</v>
      </c>
      <c r="H42" s="314"/>
      <c r="I42" s="315"/>
      <c r="J42" s="316" t="s">
        <v>15</v>
      </c>
      <c r="K42" s="317"/>
      <c r="L42" s="317"/>
      <c r="M42" s="318"/>
      <c r="N42" s="313" t="s">
        <v>16</v>
      </c>
      <c r="O42" s="314"/>
      <c r="P42" s="315"/>
      <c r="Q42" s="316" t="s">
        <v>15</v>
      </c>
      <c r="R42" s="317"/>
      <c r="S42" s="317"/>
      <c r="T42" s="317"/>
      <c r="U42" s="317"/>
      <c r="V42" s="318"/>
    </row>
    <row r="43" spans="7:23" ht="14.1" customHeight="1" x14ac:dyDescent="0.2">
      <c r="G43" s="120"/>
      <c r="H43" s="113"/>
      <c r="I43" s="113"/>
      <c r="J43" s="113"/>
      <c r="K43" s="119"/>
      <c r="L43" s="119"/>
      <c r="M43" s="98"/>
      <c r="N43" s="120"/>
      <c r="O43" s="119">
        <v>1</v>
      </c>
      <c r="P43" s="98"/>
      <c r="Q43" s="173"/>
      <c r="R43" s="174" t="s">
        <v>70</v>
      </c>
      <c r="S43" s="175"/>
      <c r="T43" s="175"/>
      <c r="U43" s="175"/>
      <c r="V43" s="176"/>
    </row>
    <row r="44" spans="7:23" ht="14.1" customHeight="1" x14ac:dyDescent="0.2">
      <c r="G44" s="61"/>
      <c r="H44" s="2"/>
      <c r="I44" s="2"/>
      <c r="J44" s="2"/>
      <c r="K44" s="2"/>
      <c r="L44" s="2"/>
      <c r="M44" s="51"/>
      <c r="N44" s="61"/>
      <c r="O44" s="16">
        <v>2</v>
      </c>
      <c r="P44" s="118"/>
      <c r="Q44" s="181"/>
      <c r="R44" s="182" t="s">
        <v>67</v>
      </c>
      <c r="S44" s="183"/>
      <c r="T44" s="183"/>
      <c r="U44" s="183"/>
      <c r="V44" s="184"/>
    </row>
    <row r="45" spans="7:23" ht="14.1" customHeight="1" x14ac:dyDescent="0.2">
      <c r="G45" s="61"/>
      <c r="H45" s="2"/>
      <c r="I45" s="2"/>
      <c r="J45" s="2"/>
      <c r="K45" s="2"/>
      <c r="L45" s="2"/>
      <c r="M45" s="51"/>
      <c r="N45" s="61"/>
      <c r="O45" s="16">
        <v>3</v>
      </c>
      <c r="P45" s="118"/>
      <c r="Q45" s="185"/>
      <c r="R45" s="186" t="s">
        <v>69</v>
      </c>
      <c r="S45" s="187"/>
      <c r="T45" s="187"/>
      <c r="U45" s="187"/>
      <c r="V45" s="188"/>
    </row>
    <row r="46" spans="7:23" ht="14.1" customHeight="1" x14ac:dyDescent="0.2">
      <c r="G46" s="61"/>
      <c r="H46" s="2"/>
      <c r="I46" s="2"/>
      <c r="J46" s="2"/>
      <c r="K46" s="2"/>
      <c r="L46" s="2"/>
      <c r="M46" s="51"/>
      <c r="N46" s="61"/>
      <c r="O46" s="16">
        <v>4</v>
      </c>
      <c r="P46" s="118"/>
      <c r="Q46" s="189"/>
      <c r="R46" s="190" t="s">
        <v>68</v>
      </c>
      <c r="S46" s="191"/>
      <c r="T46" s="191"/>
      <c r="U46" s="191"/>
      <c r="V46" s="192"/>
    </row>
    <row r="47" spans="7:23" ht="12" customHeight="1" x14ac:dyDescent="0.2">
      <c r="G47" s="61"/>
      <c r="H47" s="2"/>
      <c r="I47" s="2"/>
      <c r="J47" s="2"/>
      <c r="K47" s="2"/>
      <c r="L47" s="2"/>
      <c r="M47" s="51"/>
      <c r="N47" s="61"/>
      <c r="O47" s="16">
        <v>5</v>
      </c>
      <c r="P47" s="51"/>
      <c r="Q47" s="193"/>
      <c r="R47" s="194" t="s">
        <v>106</v>
      </c>
      <c r="S47" s="195"/>
      <c r="T47" s="195"/>
      <c r="U47" s="195"/>
      <c r="V47" s="196"/>
    </row>
    <row r="48" spans="7:23" ht="14.1" customHeight="1" x14ac:dyDescent="0.2">
      <c r="G48" s="61"/>
      <c r="H48" s="2"/>
      <c r="I48" s="2"/>
      <c r="J48" s="2"/>
      <c r="K48" s="69"/>
      <c r="L48" s="2"/>
      <c r="M48" s="51"/>
      <c r="N48" s="61"/>
      <c r="O48" s="16">
        <v>6</v>
      </c>
      <c r="P48" s="51"/>
      <c r="Q48" s="197"/>
      <c r="R48" s="198" t="s">
        <v>107</v>
      </c>
      <c r="S48" s="199"/>
      <c r="T48" s="199"/>
      <c r="U48" s="199"/>
      <c r="V48" s="200"/>
    </row>
    <row r="49" spans="7:22" ht="14.1" customHeight="1" x14ac:dyDescent="0.2">
      <c r="G49" s="61"/>
      <c r="H49" s="2"/>
      <c r="I49" s="22"/>
      <c r="J49" s="22"/>
      <c r="K49" s="22"/>
      <c r="L49" s="16"/>
      <c r="M49" s="118"/>
      <c r="N49" s="61"/>
      <c r="O49" s="16">
        <v>7</v>
      </c>
      <c r="P49" s="118"/>
      <c r="Q49" s="201"/>
      <c r="R49" s="202" t="s">
        <v>66</v>
      </c>
      <c r="S49" s="203"/>
      <c r="T49" s="203"/>
      <c r="U49" s="203"/>
      <c r="V49" s="204"/>
    </row>
    <row r="50" spans="7:22" ht="14.1" customHeight="1" x14ac:dyDescent="0.2">
      <c r="G50" s="61"/>
      <c r="H50" s="2"/>
      <c r="I50" s="2"/>
      <c r="J50" s="2"/>
      <c r="K50" s="2"/>
      <c r="L50" s="2"/>
      <c r="M50" s="51"/>
      <c r="N50" s="61"/>
      <c r="O50" s="16">
        <v>8</v>
      </c>
      <c r="P50" s="118"/>
      <c r="Q50" s="61"/>
      <c r="R50" s="66" t="s">
        <v>76</v>
      </c>
      <c r="S50" s="2"/>
      <c r="T50" s="2"/>
      <c r="U50" s="2"/>
      <c r="V50" s="51"/>
    </row>
    <row r="51" spans="7:22" ht="14.1" customHeight="1" x14ac:dyDescent="0.2">
      <c r="G51" s="61"/>
      <c r="H51" s="2"/>
      <c r="I51" s="2"/>
      <c r="J51" s="2"/>
      <c r="K51" s="2"/>
      <c r="L51" s="2"/>
      <c r="M51" s="51"/>
      <c r="N51" s="61"/>
      <c r="O51" s="16">
        <v>9</v>
      </c>
      <c r="P51" s="118"/>
      <c r="Q51" s="205"/>
      <c r="R51" s="206" t="s">
        <v>65</v>
      </c>
      <c r="S51" s="207"/>
      <c r="T51" s="207"/>
      <c r="U51" s="207"/>
      <c r="V51" s="208"/>
    </row>
    <row r="52" spans="7:22" ht="14.1" customHeight="1" x14ac:dyDescent="0.2">
      <c r="G52" s="61"/>
      <c r="H52" s="2"/>
      <c r="I52" s="2"/>
      <c r="J52" s="2"/>
      <c r="K52" s="2"/>
      <c r="L52" s="2"/>
      <c r="M52" s="51"/>
      <c r="N52" s="117"/>
      <c r="O52" s="16">
        <v>10</v>
      </c>
      <c r="P52" s="116"/>
      <c r="Q52" s="209"/>
      <c r="R52" s="210" t="s">
        <v>64</v>
      </c>
      <c r="S52" s="211"/>
      <c r="T52" s="211"/>
      <c r="U52" s="211"/>
      <c r="V52" s="212"/>
    </row>
    <row r="53" spans="7:22" ht="14.1" customHeight="1" x14ac:dyDescent="0.2">
      <c r="G53" s="61"/>
      <c r="H53" s="2"/>
      <c r="I53" s="2"/>
      <c r="J53" s="2"/>
      <c r="K53" s="2"/>
      <c r="L53" s="2"/>
      <c r="M53" s="51"/>
      <c r="N53" s="117"/>
      <c r="O53" s="16">
        <v>11</v>
      </c>
      <c r="P53" s="116"/>
      <c r="Q53" s="213"/>
      <c r="R53" s="214" t="s">
        <v>108</v>
      </c>
      <c r="S53" s="215"/>
      <c r="T53" s="215"/>
      <c r="U53" s="215"/>
      <c r="V53" s="216"/>
    </row>
    <row r="54" spans="7:22" ht="14.1" customHeight="1" x14ac:dyDescent="0.2">
      <c r="G54" s="61"/>
      <c r="H54" s="2"/>
      <c r="I54" s="2"/>
      <c r="J54" s="2"/>
      <c r="K54" s="2"/>
      <c r="L54" s="2"/>
      <c r="M54" s="51"/>
      <c r="N54" s="117"/>
      <c r="O54" s="16">
        <v>12</v>
      </c>
      <c r="P54" s="116"/>
      <c r="Q54" s="217"/>
      <c r="R54" s="218" t="s">
        <v>109</v>
      </c>
      <c r="S54" s="219"/>
      <c r="T54" s="219"/>
      <c r="U54" s="219"/>
      <c r="V54" s="220"/>
    </row>
    <row r="55" spans="7:22" ht="14.1" customHeight="1" x14ac:dyDescent="0.2">
      <c r="G55" s="61"/>
      <c r="H55" s="2"/>
      <c r="I55" s="2"/>
      <c r="J55" s="2"/>
      <c r="K55" s="2"/>
      <c r="L55" s="2"/>
      <c r="M55" s="51"/>
      <c r="N55" s="117"/>
      <c r="O55" s="16">
        <v>13</v>
      </c>
      <c r="P55" s="116"/>
      <c r="Q55" s="177"/>
      <c r="R55" s="178" t="s">
        <v>191</v>
      </c>
      <c r="S55" s="179"/>
      <c r="T55" s="179"/>
      <c r="U55" s="179"/>
      <c r="V55" s="180"/>
    </row>
    <row r="56" spans="7:22" ht="14.1" customHeight="1" x14ac:dyDescent="0.2">
      <c r="G56" s="61"/>
      <c r="H56" s="2"/>
      <c r="I56" s="2"/>
      <c r="J56" s="2"/>
      <c r="K56" s="2"/>
      <c r="L56" s="2"/>
      <c r="M56" s="51"/>
      <c r="N56" s="61"/>
      <c r="O56" s="16">
        <v>14</v>
      </c>
      <c r="P56" s="118"/>
      <c r="Q56" s="181"/>
      <c r="R56" s="182" t="s">
        <v>192</v>
      </c>
      <c r="S56" s="183"/>
      <c r="T56" s="183"/>
      <c r="U56" s="183"/>
      <c r="V56" s="184"/>
    </row>
    <row r="57" spans="7:22" ht="14.1" customHeight="1" x14ac:dyDescent="0.2">
      <c r="G57" s="61"/>
      <c r="H57" s="2"/>
      <c r="I57" s="2"/>
      <c r="J57" s="2"/>
      <c r="K57" s="2"/>
      <c r="L57" s="2"/>
      <c r="M57" s="51"/>
      <c r="N57" s="61"/>
      <c r="O57" s="16">
        <v>15</v>
      </c>
      <c r="P57" s="118"/>
      <c r="Q57" s="185"/>
      <c r="R57" s="186" t="s">
        <v>193</v>
      </c>
      <c r="S57" s="187"/>
      <c r="T57" s="187"/>
      <c r="U57" s="187"/>
      <c r="V57" s="188"/>
    </row>
    <row r="58" spans="7:22" ht="14.1" customHeight="1" x14ac:dyDescent="0.2">
      <c r="G58" s="61"/>
      <c r="H58" s="2"/>
      <c r="I58" s="2"/>
      <c r="J58" s="2"/>
      <c r="K58" s="2"/>
      <c r="L58" s="2"/>
      <c r="M58" s="51"/>
      <c r="N58" s="61"/>
      <c r="O58" s="16">
        <v>16</v>
      </c>
      <c r="P58" s="118"/>
      <c r="Q58" s="189"/>
      <c r="R58" s="190" t="s">
        <v>194</v>
      </c>
      <c r="S58" s="191"/>
      <c r="T58" s="191"/>
      <c r="U58" s="191"/>
      <c r="V58" s="192"/>
    </row>
    <row r="59" spans="7:22" ht="14.1" customHeight="1" x14ac:dyDescent="0.2">
      <c r="G59" s="61"/>
      <c r="H59" s="2"/>
      <c r="I59" s="2"/>
      <c r="J59" s="2"/>
      <c r="K59" s="2"/>
      <c r="L59" s="2"/>
      <c r="M59" s="51"/>
      <c r="N59" s="61"/>
      <c r="O59" s="16">
        <v>17</v>
      </c>
      <c r="P59" s="51"/>
      <c r="Q59" s="193"/>
      <c r="R59" s="194" t="s">
        <v>195</v>
      </c>
      <c r="S59" s="195"/>
      <c r="T59" s="195"/>
      <c r="U59" s="195"/>
      <c r="V59" s="196"/>
    </row>
    <row r="60" spans="7:22" ht="14.1" customHeight="1" x14ac:dyDescent="0.2">
      <c r="G60" s="61"/>
      <c r="H60" s="2"/>
      <c r="I60" s="2"/>
      <c r="J60" s="69"/>
      <c r="K60" s="69"/>
      <c r="L60" s="2"/>
      <c r="M60" s="51"/>
      <c r="N60" s="61"/>
      <c r="O60" s="16">
        <v>18</v>
      </c>
      <c r="P60" s="51"/>
      <c r="Q60" s="197"/>
      <c r="R60" s="198" t="s">
        <v>196</v>
      </c>
      <c r="S60" s="199"/>
      <c r="T60" s="199"/>
      <c r="U60" s="199"/>
      <c r="V60" s="200"/>
    </row>
    <row r="61" spans="7:22" ht="14.1" customHeight="1" x14ac:dyDescent="0.2">
      <c r="G61" s="61"/>
      <c r="H61" s="2"/>
      <c r="I61" s="22"/>
      <c r="J61" s="22"/>
      <c r="K61" s="22"/>
      <c r="L61" s="16"/>
      <c r="M61" s="118"/>
      <c r="N61" s="61"/>
      <c r="O61" s="16">
        <v>19</v>
      </c>
      <c r="P61" s="118"/>
      <c r="Q61" s="201"/>
      <c r="R61" s="202" t="s">
        <v>197</v>
      </c>
      <c r="S61" s="203"/>
      <c r="T61" s="203"/>
      <c r="U61" s="203"/>
      <c r="V61" s="204"/>
    </row>
    <row r="62" spans="7:22" ht="14.1" customHeight="1" x14ac:dyDescent="0.2">
      <c r="G62" s="61"/>
      <c r="H62" s="2"/>
      <c r="I62" s="2"/>
      <c r="J62" s="2"/>
      <c r="K62" s="2"/>
      <c r="L62" s="2"/>
      <c r="M62" s="51"/>
      <c r="N62" s="61"/>
      <c r="O62" s="16">
        <v>20</v>
      </c>
      <c r="P62" s="118"/>
      <c r="Q62" s="61"/>
      <c r="R62" s="66" t="s">
        <v>198</v>
      </c>
      <c r="S62" s="2"/>
      <c r="T62" s="2"/>
      <c r="U62" s="2"/>
      <c r="V62" s="51"/>
    </row>
    <row r="63" spans="7:22" ht="14.1" customHeight="1" x14ac:dyDescent="0.2">
      <c r="G63" s="61"/>
      <c r="H63" s="2"/>
      <c r="I63" s="2"/>
      <c r="J63" s="2"/>
      <c r="K63" s="2"/>
      <c r="L63" s="2"/>
      <c r="M63" s="51"/>
      <c r="N63" s="61"/>
      <c r="O63" s="16">
        <v>21</v>
      </c>
      <c r="P63" s="118"/>
      <c r="Q63" s="205"/>
      <c r="R63" s="206" t="s">
        <v>199</v>
      </c>
      <c r="S63" s="207"/>
      <c r="T63" s="207"/>
      <c r="U63" s="207"/>
      <c r="V63" s="208"/>
    </row>
    <row r="64" spans="7:22" ht="14.1" customHeight="1" x14ac:dyDescent="0.2">
      <c r="G64" s="61"/>
      <c r="H64" s="2"/>
      <c r="I64" s="2"/>
      <c r="J64" s="2"/>
      <c r="K64" s="2"/>
      <c r="L64" s="2"/>
      <c r="M64" s="51"/>
      <c r="N64" s="117"/>
      <c r="O64" s="16">
        <v>22</v>
      </c>
      <c r="P64" s="116"/>
      <c r="Q64" s="209"/>
      <c r="R64" s="210" t="s">
        <v>200</v>
      </c>
      <c r="S64" s="211"/>
      <c r="T64" s="211"/>
      <c r="U64" s="211"/>
      <c r="V64" s="212"/>
    </row>
    <row r="65" spans="7:22" ht="14.1" customHeight="1" x14ac:dyDescent="0.2">
      <c r="G65" s="61"/>
      <c r="H65" s="2"/>
      <c r="I65" s="2"/>
      <c r="J65" s="2"/>
      <c r="K65" s="2"/>
      <c r="L65" s="2"/>
      <c r="M65" s="51"/>
      <c r="N65" s="117"/>
      <c r="O65" s="16">
        <v>23</v>
      </c>
      <c r="P65" s="116"/>
      <c r="Q65" s="213"/>
      <c r="R65" s="214" t="s">
        <v>201</v>
      </c>
      <c r="S65" s="215"/>
      <c r="T65" s="215"/>
      <c r="U65" s="215"/>
      <c r="V65" s="216"/>
    </row>
    <row r="66" spans="7:22" ht="14.1" customHeight="1" thickBot="1" x14ac:dyDescent="0.25">
      <c r="G66" s="20"/>
      <c r="H66" s="19"/>
      <c r="I66" s="19"/>
      <c r="J66" s="19"/>
      <c r="K66" s="19"/>
      <c r="L66" s="19"/>
      <c r="M66" s="18"/>
      <c r="N66" s="115"/>
      <c r="O66" s="95">
        <v>24</v>
      </c>
      <c r="P66" s="114"/>
      <c r="Q66" s="221"/>
      <c r="R66" s="222" t="s">
        <v>202</v>
      </c>
      <c r="S66" s="223"/>
      <c r="T66" s="223"/>
      <c r="U66" s="223"/>
      <c r="V66" s="224"/>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40625" defaultRowHeight="12.75" x14ac:dyDescent="0.2"/>
  <cols>
    <col min="1" max="2" width="2.140625" style="1" customWidth="1"/>
    <col min="3" max="3" width="2.85546875" style="1" customWidth="1"/>
    <col min="4" max="5" width="3" style="1" customWidth="1"/>
    <col min="6" max="6" width="1.42578125" style="1" customWidth="1"/>
    <col min="7" max="7" width="3" style="1" customWidth="1"/>
    <col min="8" max="8" width="2.85546875" style="1" customWidth="1"/>
    <col min="9" max="9" width="5.140625" style="1" customWidth="1"/>
    <col min="10" max="12" width="3.28515625" style="1" customWidth="1"/>
    <col min="13" max="13" width="3.7109375" style="1" customWidth="1"/>
    <col min="14" max="20" width="3.28515625" style="1" customWidth="1"/>
    <col min="21" max="21" width="5.140625" style="1" customWidth="1"/>
    <col min="22" max="28" width="3.28515625" style="1" customWidth="1"/>
    <col min="29" max="29" width="5.140625" style="1" customWidth="1"/>
    <col min="30" max="30" width="3.140625" style="1" customWidth="1"/>
    <col min="31" max="34" width="2.140625" style="1" customWidth="1"/>
    <col min="35" max="37" width="3.28515625" style="1" customWidth="1"/>
    <col min="38" max="41" width="2.140625" style="1" customWidth="1"/>
    <col min="42" max="42" width="8" style="1" customWidth="1"/>
    <col min="43" max="45" width="3.28515625" style="1" customWidth="1"/>
    <col min="46" max="50" width="2.140625" style="1" customWidth="1"/>
    <col min="51" max="53" width="3.28515625" style="1" customWidth="1"/>
    <col min="54" max="58" width="2.140625" style="1" customWidth="1"/>
    <col min="59" max="61" width="3.28515625" style="1" customWidth="1"/>
    <col min="62" max="66" width="2.140625" style="1" customWidth="1"/>
    <col min="67" max="69" width="3.28515625" style="1" customWidth="1"/>
    <col min="70" max="74" width="2.140625" style="1" customWidth="1"/>
    <col min="75" max="77" width="3.28515625" style="1" customWidth="1"/>
    <col min="78" max="82" width="2.140625" style="1" customWidth="1"/>
    <col min="83" max="85" width="3.28515625" style="1" customWidth="1"/>
    <col min="86" max="90" width="2.140625" style="1" customWidth="1"/>
    <col min="91" max="93" width="3.28515625" style="1" customWidth="1"/>
    <col min="94" max="98" width="2.140625" style="1" customWidth="1"/>
    <col min="99" max="101" width="3.28515625" style="1" customWidth="1"/>
    <col min="102" max="106" width="2.140625" style="1" customWidth="1"/>
    <col min="107" max="109" width="3.28515625" style="1" customWidth="1"/>
    <col min="110" max="114" width="2.140625" style="1" customWidth="1"/>
    <col min="115" max="117" width="3.28515625" style="1" customWidth="1"/>
    <col min="118" max="122" width="2.140625" style="1" customWidth="1"/>
    <col min="123" max="125" width="3.28515625" style="1" customWidth="1"/>
    <col min="126" max="130" width="2.140625" style="1" customWidth="1"/>
    <col min="131" max="133" width="3.28515625" style="1" customWidth="1"/>
    <col min="134" max="16384" width="2.140625" style="1"/>
  </cols>
  <sheetData>
    <row r="1" spans="1:142" x14ac:dyDescent="0.2">
      <c r="A1" s="7"/>
      <c r="B1" s="7"/>
      <c r="C1" s="7"/>
      <c r="D1" s="7"/>
      <c r="E1" s="7"/>
      <c r="F1" s="7"/>
      <c r="G1" s="7"/>
      <c r="H1" s="7"/>
      <c r="I1" s="170" t="str">
        <f>Viršelis!A21</f>
        <v>Ruožas: Pastotės pavadinimas TP, PVP, spinta S1.2, ODF1 - mova Nr. A2</v>
      </c>
      <c r="J1" s="7"/>
      <c r="K1" s="7"/>
      <c r="L1" s="7"/>
      <c r="M1" s="7"/>
      <c r="N1" s="7"/>
      <c r="O1" s="7"/>
      <c r="P1" s="7"/>
      <c r="Q1" s="7"/>
      <c r="S1" s="15"/>
      <c r="T1" s="15"/>
      <c r="U1" s="15"/>
      <c r="V1" s="15"/>
      <c r="W1" s="15"/>
      <c r="X1" s="15"/>
      <c r="Y1" s="15"/>
      <c r="Z1" s="15"/>
      <c r="AA1" s="15"/>
      <c r="AB1" s="15"/>
      <c r="AC1" s="15"/>
      <c r="AD1" s="15"/>
      <c r="AE1" s="15"/>
      <c r="AF1" s="15"/>
      <c r="AG1" s="15"/>
      <c r="AH1" s="15"/>
      <c r="AI1" s="15"/>
      <c r="AJ1" s="7"/>
      <c r="AK1" s="7"/>
      <c r="AL1" s="7"/>
      <c r="AN1" s="7"/>
      <c r="AO1" s="7"/>
      <c r="AP1" s="7"/>
      <c r="AQ1" s="7"/>
      <c r="AR1" s="7"/>
      <c r="AS1" s="7"/>
      <c r="AU1" s="6"/>
      <c r="AV1" s="6"/>
      <c r="AW1" s="6"/>
      <c r="AX1" s="6"/>
      <c r="AY1" s="6"/>
      <c r="AZ1" s="6"/>
      <c r="BA1" s="6"/>
      <c r="BB1" s="6"/>
      <c r="BC1" s="6"/>
      <c r="BD1" s="6"/>
    </row>
    <row r="2" spans="1:142" x14ac:dyDescent="0.2">
      <c r="A2" s="7"/>
      <c r="B2" s="7"/>
      <c r="C2" s="7"/>
      <c r="D2" s="7"/>
      <c r="E2" s="7"/>
      <c r="F2" s="7"/>
      <c r="G2" s="7"/>
      <c r="H2" s="7"/>
      <c r="I2" s="7"/>
      <c r="J2" s="7"/>
      <c r="K2" s="7"/>
      <c r="L2" s="7"/>
      <c r="M2" s="7"/>
      <c r="N2" s="7"/>
      <c r="O2" s="7"/>
      <c r="P2" s="7"/>
      <c r="Q2" s="7"/>
      <c r="R2" s="4"/>
      <c r="S2" s="15"/>
      <c r="T2" s="15"/>
      <c r="U2" s="15"/>
      <c r="V2" s="15"/>
      <c r="W2" s="15"/>
      <c r="X2" s="15"/>
      <c r="Y2" s="15"/>
      <c r="Z2" s="15"/>
      <c r="AA2" s="15"/>
      <c r="AB2" s="15"/>
      <c r="AC2" s="15"/>
      <c r="AD2" s="15"/>
      <c r="AE2" s="15"/>
      <c r="AF2" s="15"/>
      <c r="AG2" s="15"/>
      <c r="AH2" s="15"/>
      <c r="AI2" s="15"/>
      <c r="AJ2" s="7"/>
      <c r="AK2" s="7"/>
      <c r="AL2" s="7"/>
      <c r="AN2" s="7"/>
      <c r="AO2" s="7"/>
      <c r="AP2" s="7"/>
      <c r="AQ2" s="7"/>
      <c r="AR2" s="7"/>
      <c r="AS2" s="7"/>
      <c r="AU2" s="6"/>
      <c r="AV2" s="6"/>
      <c r="AW2" s="6"/>
      <c r="AX2" s="6"/>
      <c r="AY2" s="6"/>
      <c r="AZ2" s="6"/>
      <c r="BA2" s="6"/>
      <c r="BB2" s="6"/>
      <c r="BC2" s="6"/>
      <c r="BD2" s="6"/>
    </row>
    <row r="3" spans="1:142" ht="18" x14ac:dyDescent="0.25">
      <c r="A3" s="7"/>
      <c r="B3" s="7"/>
      <c r="C3" s="7"/>
      <c r="D3" s="7"/>
      <c r="E3" s="7"/>
      <c r="F3" s="7"/>
      <c r="G3" s="7"/>
      <c r="H3" s="7"/>
      <c r="I3" s="7"/>
      <c r="J3" s="7"/>
      <c r="K3" s="7"/>
      <c r="L3" s="7"/>
      <c r="M3" s="7"/>
      <c r="R3" s="4"/>
      <c r="S3" s="5"/>
      <c r="T3" s="5"/>
      <c r="U3" s="5"/>
      <c r="V3" s="5"/>
      <c r="W3" s="5"/>
      <c r="X3" s="5"/>
      <c r="Y3" s="5"/>
      <c r="Z3" s="44" t="s">
        <v>40</v>
      </c>
      <c r="AA3" s="44"/>
      <c r="AB3" s="44"/>
      <c r="AC3" s="44"/>
      <c r="AD3" s="44"/>
      <c r="AE3" s="44"/>
      <c r="AF3" s="44"/>
      <c r="AG3" s="44"/>
      <c r="AH3" s="147"/>
      <c r="AI3" s="147"/>
      <c r="AJ3" s="147"/>
      <c r="AK3" s="147"/>
      <c r="AL3" s="147"/>
      <c r="AM3" s="147"/>
      <c r="AN3" s="147"/>
      <c r="AO3" s="43"/>
      <c r="AP3" s="7"/>
      <c r="AQ3" s="7"/>
      <c r="AR3" s="7"/>
      <c r="AS3" s="7"/>
      <c r="AT3" s="7"/>
      <c r="AU3" s="7"/>
      <c r="AV3" s="42"/>
      <c r="AW3" s="7"/>
      <c r="AX3" s="7"/>
      <c r="AY3" s="7"/>
      <c r="AZ3" s="7"/>
      <c r="BA3" s="7"/>
      <c r="BB3" s="7"/>
      <c r="BC3" s="7"/>
      <c r="BD3" s="7"/>
      <c r="BE3" s="7"/>
    </row>
    <row r="4" spans="1:142" ht="15" x14ac:dyDescent="0.2">
      <c r="AL4" s="41"/>
      <c r="AM4" s="41"/>
      <c r="AN4" s="41"/>
      <c r="AO4" s="41"/>
      <c r="AP4" s="41"/>
      <c r="AQ4" s="41"/>
      <c r="AR4" s="41"/>
      <c r="AS4" s="41"/>
      <c r="AT4" s="41"/>
      <c r="AU4" s="39"/>
      <c r="AV4" s="40"/>
      <c r="AW4" s="39"/>
      <c r="AX4" s="39"/>
      <c r="AY4" s="39"/>
      <c r="AZ4" s="39"/>
      <c r="BA4" s="39"/>
      <c r="BB4" s="39"/>
      <c r="BC4" s="39"/>
      <c r="BD4" s="39"/>
      <c r="BE4" s="39"/>
    </row>
    <row r="5" spans="1:142" x14ac:dyDescent="0.2">
      <c r="AX5" s="7"/>
      <c r="AY5" s="7"/>
      <c r="AZ5" s="7"/>
      <c r="BA5" s="7"/>
      <c r="BB5" s="7"/>
      <c r="BC5" s="7"/>
      <c r="BD5" s="7"/>
      <c r="BE5" s="7"/>
    </row>
    <row r="6" spans="1:142" x14ac:dyDescent="0.2">
      <c r="AG6" s="38"/>
      <c r="AH6" s="38"/>
      <c r="AI6" s="38"/>
      <c r="AN6" s="2"/>
      <c r="AO6" s="2"/>
      <c r="AU6" s="2"/>
      <c r="AV6" s="2"/>
      <c r="AW6" s="2"/>
      <c r="AX6" s="15"/>
      <c r="AY6" s="15"/>
      <c r="AZ6" s="15"/>
      <c r="BA6" s="15"/>
      <c r="BB6" s="15"/>
      <c r="BC6" s="15"/>
      <c r="BD6" s="15"/>
      <c r="BE6" s="15"/>
    </row>
    <row r="7" spans="1:142" x14ac:dyDescent="0.2">
      <c r="A7" s="4" t="s">
        <v>39</v>
      </c>
      <c r="B7" s="4"/>
      <c r="C7" s="4"/>
      <c r="D7" s="4"/>
      <c r="E7" s="4"/>
      <c r="I7" s="6" t="s">
        <v>155</v>
      </c>
      <c r="J7" s="6"/>
      <c r="K7" s="6"/>
      <c r="L7" s="6"/>
      <c r="M7" s="6"/>
      <c r="P7" s="148"/>
      <c r="R7" s="142" t="s">
        <v>203</v>
      </c>
      <c r="S7" s="6"/>
      <c r="T7" s="6"/>
      <c r="U7" s="6"/>
      <c r="X7" s="148"/>
      <c r="Y7" s="320" t="s">
        <v>204</v>
      </c>
      <c r="Z7" s="320"/>
      <c r="AA7" s="320"/>
      <c r="AB7" s="320"/>
      <c r="AC7" s="320"/>
      <c r="AD7" s="148"/>
      <c r="AG7" s="148"/>
      <c r="AH7" s="6" t="s">
        <v>154</v>
      </c>
      <c r="AL7" s="150"/>
      <c r="AM7" s="148"/>
      <c r="AO7" s="148"/>
      <c r="AP7" s="150"/>
      <c r="AQ7" s="320"/>
      <c r="AR7" s="320"/>
      <c r="AS7" s="320"/>
      <c r="AT7" s="320"/>
      <c r="AU7" s="320"/>
      <c r="AW7" s="148"/>
      <c r="AX7" s="150"/>
      <c r="BB7" s="150"/>
      <c r="BC7" s="148"/>
      <c r="BE7" s="148"/>
      <c r="BF7" s="150"/>
      <c r="BJ7" s="150"/>
      <c r="BK7" s="148"/>
      <c r="BM7" s="148"/>
      <c r="BN7" s="150"/>
      <c r="BR7" s="150"/>
      <c r="BS7" s="148"/>
      <c r="BU7" s="148"/>
      <c r="BV7" s="6"/>
      <c r="BW7" s="6"/>
      <c r="BX7" s="6"/>
      <c r="BY7" s="6"/>
      <c r="BZ7" s="6"/>
      <c r="CA7" s="148"/>
      <c r="CD7" s="320"/>
      <c r="CE7" s="320"/>
      <c r="CF7" s="320"/>
      <c r="CG7" s="320"/>
      <c r="CH7" s="320"/>
      <c r="CI7" s="25"/>
      <c r="CJ7" s="25"/>
      <c r="CK7" s="25"/>
      <c r="CL7" s="15"/>
      <c r="CM7" s="15"/>
      <c r="CN7" s="15"/>
      <c r="CO7" s="13"/>
      <c r="CP7" s="13"/>
      <c r="CQ7" s="13"/>
      <c r="CR7" s="13"/>
      <c r="CS7" s="15"/>
      <c r="EH7" s="320"/>
      <c r="EI7" s="320"/>
      <c r="EJ7" s="320"/>
      <c r="EK7" s="320"/>
      <c r="EL7" s="320"/>
    </row>
    <row r="8" spans="1:142" x14ac:dyDescent="0.2">
      <c r="A8" s="4" t="s">
        <v>38</v>
      </c>
      <c r="B8" s="4"/>
      <c r="C8" s="4"/>
      <c r="D8" s="4"/>
      <c r="E8" s="4"/>
      <c r="F8" s="4"/>
      <c r="G8" s="4"/>
      <c r="J8" s="2"/>
      <c r="K8" s="2"/>
      <c r="L8" s="148"/>
      <c r="M8" s="150"/>
      <c r="N8" s="149"/>
      <c r="O8" s="17" t="s">
        <v>28</v>
      </c>
      <c r="P8" s="149"/>
      <c r="R8" s="2"/>
      <c r="S8" s="2"/>
      <c r="T8" s="148"/>
      <c r="U8" s="150"/>
      <c r="V8" s="149"/>
      <c r="W8" s="17" t="s">
        <v>27</v>
      </c>
      <c r="X8" s="149"/>
      <c r="Y8" s="150"/>
      <c r="AD8" s="4" t="s">
        <v>79</v>
      </c>
    </row>
    <row r="9" spans="1:142" ht="13.5" thickBot="1" x14ac:dyDescent="0.25">
      <c r="A9" s="4" t="s">
        <v>37</v>
      </c>
      <c r="B9" s="4"/>
      <c r="C9" s="4"/>
      <c r="D9" s="4"/>
      <c r="E9" s="4"/>
      <c r="F9" s="4"/>
      <c r="G9" s="4"/>
      <c r="J9" s="321" t="s">
        <v>36</v>
      </c>
      <c r="K9" s="321"/>
      <c r="L9" s="321"/>
      <c r="R9" s="321" t="s">
        <v>112</v>
      </c>
      <c r="S9" s="321"/>
      <c r="T9" s="321"/>
      <c r="Z9" s="321" t="s">
        <v>219</v>
      </c>
      <c r="AA9" s="321"/>
      <c r="AB9" s="321"/>
      <c r="AC9" s="150"/>
      <c r="AH9" s="321" t="s">
        <v>36</v>
      </c>
      <c r="AI9" s="321"/>
      <c r="AJ9" s="321"/>
    </row>
    <row r="10" spans="1:142" ht="13.5" thickBot="1" x14ac:dyDescent="0.25">
      <c r="A10" s="4" t="s">
        <v>35</v>
      </c>
      <c r="B10" s="4"/>
      <c r="C10" s="4"/>
      <c r="D10" s="4"/>
      <c r="E10" s="4"/>
      <c r="F10" s="4"/>
      <c r="G10" s="4"/>
      <c r="J10" s="322" t="s">
        <v>23</v>
      </c>
      <c r="K10" s="323"/>
      <c r="L10" s="324"/>
      <c r="M10" s="36"/>
      <c r="N10" s="36"/>
      <c r="O10" s="36"/>
      <c r="P10" s="36"/>
      <c r="Q10" s="18"/>
      <c r="R10" s="322" t="s">
        <v>78</v>
      </c>
      <c r="S10" s="323"/>
      <c r="T10" s="324"/>
      <c r="U10" s="156"/>
      <c r="V10" s="36"/>
      <c r="W10" s="36"/>
      <c r="X10" s="36"/>
      <c r="Y10" s="157"/>
      <c r="Z10" s="325" t="s">
        <v>78</v>
      </c>
      <c r="AA10" s="326"/>
      <c r="AB10" s="327"/>
      <c r="AC10" s="152"/>
      <c r="AD10" s="153"/>
      <c r="AE10" s="153"/>
      <c r="AF10" s="153"/>
      <c r="AG10" s="154"/>
      <c r="AH10" s="322" t="s">
        <v>23</v>
      </c>
      <c r="AI10" s="323"/>
      <c r="AJ10" s="324"/>
    </row>
    <row r="11" spans="1:142" ht="13.5" thickBot="1" x14ac:dyDescent="0.25">
      <c r="A11" s="4" t="s">
        <v>34</v>
      </c>
      <c r="B11" s="4"/>
      <c r="C11" s="4"/>
      <c r="D11" s="4"/>
      <c r="E11" s="4"/>
      <c r="F11" s="4"/>
      <c r="G11" s="4"/>
      <c r="J11" s="20"/>
      <c r="K11" s="19"/>
      <c r="L11" s="18">
        <v>2</v>
      </c>
      <c r="R11" s="20">
        <v>12</v>
      </c>
      <c r="S11" s="19"/>
      <c r="T11" s="18">
        <v>25</v>
      </c>
      <c r="Z11" s="35">
        <v>25</v>
      </c>
      <c r="AA11" s="34"/>
      <c r="AB11" s="33">
        <v>18</v>
      </c>
      <c r="AC11" s="2"/>
      <c r="AH11" s="20">
        <v>2</v>
      </c>
      <c r="AI11" s="19"/>
      <c r="AJ11" s="18"/>
    </row>
    <row r="12" spans="1:142" x14ac:dyDescent="0.2">
      <c r="A12" s="328" t="s">
        <v>33</v>
      </c>
      <c r="B12" s="328"/>
      <c r="C12" s="328"/>
      <c r="D12" s="328"/>
      <c r="E12" s="328"/>
      <c r="F12" s="4"/>
      <c r="G12" s="4"/>
      <c r="J12" s="2"/>
      <c r="K12" s="2"/>
      <c r="L12" s="32" t="s">
        <v>110</v>
      </c>
      <c r="M12" s="11"/>
      <c r="N12" s="32"/>
      <c r="Q12" s="32" t="s">
        <v>111</v>
      </c>
      <c r="R12" s="2"/>
      <c r="S12" s="2"/>
      <c r="T12" s="32"/>
      <c r="U12" s="11"/>
      <c r="V12" s="32"/>
      <c r="Y12" s="32"/>
      <c r="Z12" s="31"/>
      <c r="AB12" s="61"/>
      <c r="AC12" s="2"/>
      <c r="AD12" s="4"/>
    </row>
    <row r="13" spans="1:142" s="12" customFormat="1" ht="12.75" customHeight="1" thickBot="1" x14ac:dyDescent="0.25">
      <c r="A13" s="319"/>
      <c r="B13" s="319"/>
      <c r="C13" s="319"/>
      <c r="D13" s="319"/>
      <c r="E13" s="319"/>
      <c r="F13" s="29"/>
      <c r="G13" s="28"/>
      <c r="J13" s="27"/>
      <c r="K13" s="27"/>
      <c r="L13" s="26"/>
      <c r="R13" s="27"/>
      <c r="S13" s="27"/>
      <c r="T13" s="26"/>
      <c r="Z13" s="22"/>
      <c r="AA13" s="22"/>
      <c r="AB13" s="115"/>
      <c r="AC13" s="125" t="s">
        <v>158</v>
      </c>
      <c r="AD13" s="146"/>
    </row>
    <row r="14" spans="1:142" ht="12.75" customHeight="1" x14ac:dyDescent="0.2">
      <c r="Y14" s="2"/>
      <c r="Z14" s="2"/>
      <c r="AA14" s="2"/>
      <c r="AB14" s="2"/>
      <c r="AC14" s="2"/>
      <c r="AD14" s="146"/>
    </row>
    <row r="15" spans="1:142" x14ac:dyDescent="0.2">
      <c r="Y15" s="17"/>
      <c r="Z15" s="17"/>
      <c r="AA15" s="17"/>
      <c r="AB15" s="17"/>
      <c r="AC15" s="17"/>
    </row>
    <row r="16" spans="1:142" ht="12.75" customHeight="1" x14ac:dyDescent="0.2">
      <c r="Y16" s="17"/>
      <c r="Z16" s="12"/>
      <c r="AA16" s="12"/>
      <c r="AB16" s="12"/>
      <c r="AC16" s="22"/>
    </row>
    <row r="17" spans="1:57" x14ac:dyDescent="0.2">
      <c r="A17" s="24" t="s">
        <v>32</v>
      </c>
      <c r="B17" s="24"/>
      <c r="C17" s="24"/>
      <c r="D17" s="24"/>
      <c r="E17" s="24"/>
      <c r="F17" s="24"/>
      <c r="G17" s="23"/>
      <c r="J17" s="2"/>
      <c r="K17" s="2"/>
      <c r="L17" s="2"/>
      <c r="M17" s="22"/>
      <c r="N17" s="329">
        <v>95</v>
      </c>
      <c r="O17" s="329"/>
      <c r="P17" s="329"/>
      <c r="R17" s="2"/>
      <c r="S17" s="2"/>
      <c r="T17" s="2"/>
      <c r="U17" s="22"/>
      <c r="V17" s="329">
        <v>1456</v>
      </c>
      <c r="W17" s="329"/>
      <c r="X17" s="329"/>
      <c r="Y17" s="22"/>
      <c r="Z17" s="2"/>
      <c r="AA17" s="2"/>
      <c r="AB17" s="2"/>
      <c r="AC17" s="2"/>
      <c r="AD17" s="329">
        <v>4359</v>
      </c>
      <c r="AE17" s="330"/>
      <c r="AF17" s="330"/>
      <c r="AG17" s="148"/>
    </row>
    <row r="18" spans="1:57" ht="13.5" customHeight="1" thickBot="1" x14ac:dyDescent="0.25">
      <c r="A18" s="21" t="s">
        <v>30</v>
      </c>
      <c r="B18" s="21"/>
      <c r="C18" s="21"/>
      <c r="D18" s="21"/>
      <c r="E18" s="21"/>
      <c r="F18" s="21"/>
      <c r="G18" s="2"/>
      <c r="J18" s="2"/>
      <c r="K18" s="2"/>
      <c r="L18" s="2"/>
      <c r="M18" s="2"/>
      <c r="N18" s="2"/>
      <c r="O18" s="2"/>
      <c r="P18" s="2"/>
      <c r="R18" s="2"/>
      <c r="S18" s="2"/>
      <c r="T18" s="2"/>
      <c r="U18" s="2"/>
      <c r="V18" s="2"/>
      <c r="W18" s="2"/>
      <c r="X18" s="2"/>
      <c r="Y18" s="2"/>
      <c r="Z18" s="2"/>
      <c r="AA18" s="2"/>
      <c r="AB18" s="2"/>
      <c r="AC18" s="150"/>
      <c r="AH18" s="321"/>
      <c r="AI18" s="321"/>
      <c r="AJ18" s="321"/>
    </row>
    <row r="19" spans="1:57" ht="13.5" thickBot="1" x14ac:dyDescent="0.25">
      <c r="A19" s="1" t="s">
        <v>29</v>
      </c>
      <c r="D19" s="1" t="s">
        <v>28</v>
      </c>
      <c r="F19" s="1" t="s">
        <v>27</v>
      </c>
      <c r="J19" s="313">
        <v>0</v>
      </c>
      <c r="K19" s="314"/>
      <c r="L19" s="315"/>
      <c r="M19" s="20"/>
      <c r="N19" s="19"/>
      <c r="O19" s="19"/>
      <c r="P19" s="19"/>
      <c r="Q19" s="18"/>
      <c r="R19" s="313">
        <f>+J19+N17</f>
        <v>95</v>
      </c>
      <c r="S19" s="314"/>
      <c r="T19" s="315"/>
      <c r="U19" s="20"/>
      <c r="V19" s="19"/>
      <c r="W19" s="19"/>
      <c r="X19" s="19"/>
      <c r="Y19" s="18"/>
      <c r="Z19" s="313">
        <f>R19+V17</f>
        <v>1551</v>
      </c>
      <c r="AA19" s="314"/>
      <c r="AB19" s="315"/>
      <c r="AC19" s="152"/>
      <c r="AD19" s="153"/>
      <c r="AE19" s="153"/>
      <c r="AF19" s="153"/>
      <c r="AG19" s="154"/>
      <c r="AH19" s="313">
        <f>Z19+AD17</f>
        <v>5910</v>
      </c>
      <c r="AI19" s="314"/>
      <c r="AJ19" s="315"/>
    </row>
    <row r="20" spans="1:57" ht="13.5" thickBot="1" x14ac:dyDescent="0.25">
      <c r="A20" s="1" t="s">
        <v>29</v>
      </c>
      <c r="D20" s="1" t="s">
        <v>28</v>
      </c>
      <c r="F20" s="1" t="s">
        <v>27</v>
      </c>
      <c r="J20" s="313">
        <f>R20+N17</f>
        <v>5910</v>
      </c>
      <c r="K20" s="314"/>
      <c r="L20" s="315"/>
      <c r="R20" s="313">
        <f>Z20+V17</f>
        <v>5815</v>
      </c>
      <c r="S20" s="314"/>
      <c r="T20" s="315"/>
      <c r="Z20" s="313">
        <f>AI20+AD17</f>
        <v>4359</v>
      </c>
      <c r="AA20" s="314"/>
      <c r="AB20" s="315"/>
      <c r="AC20" s="2"/>
      <c r="AH20" s="313">
        <v>0</v>
      </c>
      <c r="AI20" s="334"/>
      <c r="AJ20" s="335"/>
    </row>
    <row r="21" spans="1:57" x14ac:dyDescent="0.2">
      <c r="A21" s="24" t="s">
        <v>31</v>
      </c>
      <c r="B21" s="24"/>
      <c r="C21" s="24"/>
      <c r="D21" s="24"/>
      <c r="E21" s="24"/>
      <c r="F21" s="24"/>
      <c r="G21" s="23"/>
      <c r="J21" s="2"/>
      <c r="K21" s="2"/>
      <c r="L21" s="2"/>
      <c r="M21" s="22"/>
      <c r="N21" s="329">
        <v>81</v>
      </c>
      <c r="O21" s="329"/>
      <c r="P21" s="329"/>
      <c r="R21" s="2"/>
      <c r="S21" s="2"/>
      <c r="T21" s="2"/>
      <c r="U21" s="22"/>
      <c r="V21" s="329">
        <v>1406</v>
      </c>
      <c r="W21" s="329"/>
      <c r="X21" s="329"/>
      <c r="Y21" s="22"/>
      <c r="Z21" s="2"/>
      <c r="AA21" s="2"/>
      <c r="AB21" s="2"/>
      <c r="AC21" s="2"/>
      <c r="AD21" s="319">
        <v>4339</v>
      </c>
      <c r="AE21" s="330"/>
      <c r="AF21" s="330"/>
    </row>
    <row r="22" spans="1:57" ht="13.5" thickBot="1" x14ac:dyDescent="0.25">
      <c r="A22" s="21" t="s">
        <v>30</v>
      </c>
      <c r="B22" s="21"/>
      <c r="C22" s="21"/>
      <c r="D22" s="21"/>
      <c r="E22" s="21"/>
      <c r="F22" s="21"/>
      <c r="G22" s="2"/>
      <c r="J22" s="2"/>
      <c r="K22" s="2"/>
      <c r="L22" s="2"/>
      <c r="M22" s="2"/>
      <c r="N22" s="2"/>
      <c r="O22" s="2"/>
      <c r="P22" s="2"/>
      <c r="R22" s="2"/>
      <c r="S22" s="2"/>
      <c r="T22" s="2"/>
      <c r="U22" s="2"/>
      <c r="V22" s="2"/>
      <c r="W22" s="2"/>
      <c r="X22" s="2"/>
      <c r="Y22" s="2"/>
      <c r="Z22" s="2"/>
      <c r="AA22" s="2"/>
      <c r="AB22" s="2"/>
      <c r="AC22" s="150"/>
      <c r="AH22" s="321"/>
      <c r="AI22" s="321"/>
      <c r="AJ22" s="321"/>
    </row>
    <row r="23" spans="1:57" ht="13.5" thickBot="1" x14ac:dyDescent="0.25">
      <c r="A23" s="1" t="s">
        <v>29</v>
      </c>
      <c r="D23" s="1" t="s">
        <v>28</v>
      </c>
      <c r="F23" s="1" t="s">
        <v>27</v>
      </c>
      <c r="J23" s="313">
        <v>0</v>
      </c>
      <c r="K23" s="314"/>
      <c r="L23" s="315"/>
      <c r="M23" s="20"/>
      <c r="N23" s="19"/>
      <c r="O23" s="19"/>
      <c r="P23" s="19"/>
      <c r="Q23" s="18"/>
      <c r="R23" s="313">
        <f>+J23+N21</f>
        <v>81</v>
      </c>
      <c r="S23" s="314"/>
      <c r="T23" s="315"/>
      <c r="U23" s="20"/>
      <c r="V23" s="19"/>
      <c r="W23" s="19"/>
      <c r="X23" s="19"/>
      <c r="Y23" s="18"/>
      <c r="Z23" s="313">
        <f>R23+V21</f>
        <v>1487</v>
      </c>
      <c r="AA23" s="314"/>
      <c r="AB23" s="315"/>
      <c r="AC23" s="152"/>
      <c r="AD23" s="153"/>
      <c r="AE23" s="153"/>
      <c r="AF23" s="153"/>
      <c r="AG23" s="154"/>
      <c r="AH23" s="313">
        <f>Z23+AD21</f>
        <v>5826</v>
      </c>
      <c r="AI23" s="314"/>
      <c r="AJ23" s="315"/>
    </row>
    <row r="24" spans="1:57" ht="13.5" thickBot="1" x14ac:dyDescent="0.25">
      <c r="A24" s="1" t="s">
        <v>29</v>
      </c>
      <c r="D24" s="1" t="s">
        <v>28</v>
      </c>
      <c r="F24" s="1" t="s">
        <v>27</v>
      </c>
      <c r="J24" s="313">
        <f>R24+N21</f>
        <v>5826</v>
      </c>
      <c r="K24" s="314"/>
      <c r="L24" s="315"/>
      <c r="R24" s="313">
        <f>Z24+V21</f>
        <v>5745</v>
      </c>
      <c r="S24" s="314"/>
      <c r="T24" s="315"/>
      <c r="Z24" s="313">
        <f>AH24+AD21</f>
        <v>4339</v>
      </c>
      <c r="AA24" s="314"/>
      <c r="AB24" s="315"/>
      <c r="AC24" s="2"/>
      <c r="AH24" s="331">
        <v>0</v>
      </c>
      <c r="AI24" s="332"/>
      <c r="AJ24" s="333"/>
    </row>
    <row r="25" spans="1:57" x14ac:dyDescent="0.2">
      <c r="A25" s="4" t="s">
        <v>26</v>
      </c>
      <c r="B25" s="4"/>
      <c r="C25" s="4"/>
      <c r="D25" s="4" t="s">
        <v>25</v>
      </c>
      <c r="E25" s="4"/>
    </row>
    <row r="27" spans="1:57" x14ac:dyDescent="0.2">
      <c r="D27" s="4" t="s">
        <v>24</v>
      </c>
      <c r="AQ27" s="17"/>
      <c r="AR27" s="17"/>
      <c r="AS27" s="17"/>
      <c r="AT27" s="17"/>
      <c r="AU27" s="2"/>
      <c r="AV27" s="2"/>
      <c r="AW27" s="2"/>
      <c r="AX27" s="15"/>
      <c r="AY27" s="15"/>
      <c r="AZ27" s="15"/>
      <c r="BA27" s="15"/>
      <c r="BB27" s="15"/>
      <c r="BC27" s="15"/>
      <c r="BD27" s="15"/>
      <c r="BE27" s="13"/>
    </row>
    <row r="28" spans="1:57" x14ac:dyDescent="0.2">
      <c r="AI28" s="2"/>
      <c r="AJ28" s="2"/>
      <c r="AK28" s="2"/>
      <c r="AL28" s="2"/>
      <c r="AM28" s="2"/>
      <c r="AP28" s="148"/>
      <c r="AQ28" s="148"/>
      <c r="AR28" s="148"/>
      <c r="AX28" s="15"/>
      <c r="AY28" s="15"/>
      <c r="AZ28" s="15"/>
      <c r="BA28" s="15"/>
      <c r="BB28" s="15"/>
      <c r="BC28" s="15"/>
      <c r="BD28" s="15"/>
      <c r="BE28" s="13"/>
    </row>
    <row r="29" spans="1:57" x14ac:dyDescent="0.2">
      <c r="C29" s="4"/>
      <c r="D29" s="6" t="s">
        <v>23</v>
      </c>
      <c r="E29" s="6"/>
      <c r="F29" s="6"/>
      <c r="G29" s="12"/>
      <c r="H29" s="12" t="s">
        <v>22</v>
      </c>
      <c r="I29" s="12" t="s">
        <v>208</v>
      </c>
      <c r="J29" s="12"/>
      <c r="K29" s="12"/>
      <c r="L29" s="12"/>
      <c r="M29" s="12"/>
      <c r="N29" s="12"/>
      <c r="O29" s="12"/>
      <c r="P29" s="12"/>
      <c r="Q29" s="12"/>
      <c r="R29" s="12"/>
      <c r="AB29" s="6"/>
      <c r="AD29" s="6" t="s">
        <v>28</v>
      </c>
      <c r="AE29" s="12" t="s">
        <v>22</v>
      </c>
      <c r="AF29" s="12"/>
      <c r="AG29" s="1" t="s">
        <v>215</v>
      </c>
      <c r="AH29" s="14"/>
      <c r="AI29" s="14"/>
      <c r="AJ29" s="14"/>
      <c r="AP29" s="148"/>
      <c r="AQ29" s="148"/>
      <c r="AR29" s="148"/>
      <c r="AX29" s="7"/>
      <c r="AY29" s="7"/>
      <c r="AZ29" s="7"/>
      <c r="BA29" s="7"/>
      <c r="BB29" s="7"/>
      <c r="BC29" s="15"/>
      <c r="BD29" s="15"/>
      <c r="BE29" s="13"/>
    </row>
    <row r="30" spans="1:57" ht="12.75" customHeight="1" x14ac:dyDescent="0.2">
      <c r="C30" s="4"/>
      <c r="D30" s="6" t="s">
        <v>78</v>
      </c>
      <c r="E30" s="6"/>
      <c r="F30" s="6"/>
      <c r="G30" s="12"/>
      <c r="H30" s="12" t="s">
        <v>22</v>
      </c>
      <c r="I30" s="12" t="s">
        <v>77</v>
      </c>
      <c r="J30" s="12"/>
      <c r="K30" s="12"/>
      <c r="L30" s="12"/>
      <c r="M30" s="12"/>
      <c r="N30" s="12"/>
      <c r="O30" s="12"/>
      <c r="P30" s="12"/>
      <c r="Q30" s="12"/>
      <c r="R30" s="12"/>
      <c r="AB30" s="6"/>
      <c r="AD30" s="6" t="s">
        <v>27</v>
      </c>
      <c r="AE30" s="12" t="s">
        <v>22</v>
      </c>
      <c r="AF30" s="12"/>
      <c r="AG30" s="1" t="s">
        <v>218</v>
      </c>
      <c r="AS30" s="14"/>
      <c r="AT30" s="14"/>
      <c r="AU30" s="14"/>
      <c r="BB30" s="8"/>
      <c r="BC30" s="2"/>
      <c r="BD30" s="2"/>
      <c r="BE30" s="13"/>
    </row>
    <row r="31" spans="1:57" x14ac:dyDescent="0.2">
      <c r="C31" s="4"/>
      <c r="D31" s="6"/>
      <c r="E31" s="6"/>
      <c r="F31" s="6"/>
      <c r="G31" s="12"/>
      <c r="H31" s="12"/>
      <c r="I31" s="12"/>
      <c r="J31" s="12"/>
      <c r="K31" s="12"/>
      <c r="L31" s="12"/>
      <c r="M31" s="12"/>
      <c r="N31" s="12"/>
      <c r="O31" s="12"/>
      <c r="P31" s="12"/>
      <c r="Q31" s="12"/>
      <c r="R31" s="12"/>
      <c r="AD31" s="4" t="s">
        <v>79</v>
      </c>
      <c r="AE31" s="12" t="s">
        <v>22</v>
      </c>
      <c r="AF31" s="12"/>
      <c r="AG31" s="1" t="s">
        <v>113</v>
      </c>
      <c r="AI31" s="6"/>
      <c r="AJ31" s="6"/>
      <c r="AK31" s="12"/>
      <c r="AL31" s="12"/>
      <c r="AM31" s="12"/>
      <c r="AN31" s="11"/>
      <c r="BB31" s="8"/>
      <c r="BE31" s="7"/>
    </row>
    <row r="32" spans="1:57" x14ac:dyDescent="0.2">
      <c r="C32" s="4"/>
      <c r="D32" s="4"/>
      <c r="E32" s="4"/>
      <c r="F32" s="4"/>
      <c r="AI32" s="4"/>
      <c r="AJ32" s="4"/>
      <c r="AM32" s="12"/>
      <c r="AN32" s="11"/>
      <c r="AO32" s="10"/>
      <c r="AP32" s="10"/>
      <c r="AQ32" s="10"/>
      <c r="AR32" s="10"/>
      <c r="AS32" s="10"/>
      <c r="AT32" s="10"/>
      <c r="AU32" s="10"/>
      <c r="BE32" s="9"/>
    </row>
    <row r="33" spans="3:44" x14ac:dyDescent="0.2">
      <c r="C33" s="4"/>
      <c r="D33" s="4"/>
      <c r="E33" s="4"/>
      <c r="F33" s="4"/>
      <c r="AI33" s="8"/>
    </row>
    <row r="37" spans="3:44" x14ac:dyDescent="0.2">
      <c r="AK37" s="7"/>
      <c r="AL37" s="7"/>
      <c r="AM37" s="7"/>
      <c r="AN37" s="7"/>
      <c r="AO37" s="7"/>
      <c r="AP37" s="7"/>
      <c r="AQ37" s="7"/>
      <c r="AR37" s="7"/>
    </row>
    <row r="38" spans="3:44" x14ac:dyDescent="0.2">
      <c r="Y38" s="7"/>
      <c r="Z38" s="7"/>
      <c r="AA38" s="7"/>
      <c r="AB38" s="7"/>
      <c r="AC38" s="7"/>
      <c r="AD38" s="7"/>
      <c r="AE38" s="7"/>
      <c r="AF38" s="7"/>
      <c r="AG38" s="7"/>
      <c r="AH38" s="7"/>
      <c r="AI38" s="7"/>
      <c r="AJ38" s="7"/>
      <c r="AK38" s="7"/>
      <c r="AL38" s="7"/>
      <c r="AM38" s="7"/>
      <c r="AN38" s="7"/>
      <c r="AO38" s="7"/>
      <c r="AP38" s="7"/>
      <c r="AQ38" s="7"/>
      <c r="AR38" s="7"/>
    </row>
    <row r="39" spans="3:44" x14ac:dyDescent="0.2">
      <c r="Y39" s="7"/>
      <c r="Z39" s="7"/>
      <c r="AA39" s="7"/>
      <c r="AB39" s="7"/>
      <c r="AC39" s="7"/>
      <c r="AD39" s="7"/>
      <c r="AE39" s="7"/>
      <c r="AF39" s="7"/>
      <c r="AG39" s="7"/>
      <c r="AH39" s="7"/>
      <c r="AI39" s="7"/>
      <c r="AJ39" s="7"/>
      <c r="AK39" s="7"/>
      <c r="AL39" s="7"/>
      <c r="AM39" s="7"/>
      <c r="AN39" s="7"/>
      <c r="AO39" s="7"/>
      <c r="AP39" s="7"/>
      <c r="AQ39" s="7"/>
      <c r="AR39" s="7"/>
    </row>
  </sheetData>
  <mergeCells count="38">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 ref="N17:P17"/>
    <mergeCell ref="V17:X17"/>
    <mergeCell ref="AD17:AF17"/>
    <mergeCell ref="AH18:AJ18"/>
    <mergeCell ref="J19:L19"/>
    <mergeCell ref="R19:T19"/>
    <mergeCell ref="Z19:AB19"/>
    <mergeCell ref="AH19:AJ19"/>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40625" defaultRowHeight="12.75" x14ac:dyDescent="0.2"/>
  <cols>
    <col min="1" max="2" width="2.140625" style="1" customWidth="1"/>
    <col min="3" max="3" width="2.85546875" style="1" customWidth="1"/>
    <col min="4" max="5" width="3" style="1" customWidth="1"/>
    <col min="6" max="6" width="1.42578125" style="1" customWidth="1"/>
    <col min="7" max="7" width="3" style="1" customWidth="1"/>
    <col min="8" max="8" width="2.85546875" style="1" customWidth="1"/>
    <col min="9" max="9" width="5.140625" style="1" customWidth="1"/>
    <col min="10" max="12" width="3.28515625" style="1" customWidth="1"/>
    <col min="13" max="13" width="3.7109375" style="1" customWidth="1"/>
    <col min="14" max="20" width="3.28515625" style="1" customWidth="1"/>
    <col min="21" max="21" width="5.140625" style="1" customWidth="1"/>
    <col min="22" max="28" width="3.28515625" style="1" customWidth="1"/>
    <col min="29" max="29" width="5.140625" style="1" customWidth="1"/>
    <col min="30" max="30" width="3.140625" style="1" customWidth="1"/>
    <col min="31" max="34" width="2.140625" style="1" customWidth="1"/>
    <col min="35" max="37" width="3.28515625" style="1" customWidth="1"/>
    <col min="38" max="41" width="2.140625" style="1" customWidth="1"/>
    <col min="42" max="42" width="8" style="1" customWidth="1"/>
    <col min="43" max="45" width="3.28515625" style="1" customWidth="1"/>
    <col min="46" max="50" width="2.140625" style="1" customWidth="1"/>
    <col min="51" max="53" width="3.28515625" style="1" customWidth="1"/>
    <col min="54" max="58" width="2.140625" style="1" customWidth="1"/>
    <col min="59" max="61" width="3.28515625" style="1" customWidth="1"/>
    <col min="62" max="66" width="2.140625" style="1" customWidth="1"/>
    <col min="67" max="69" width="3.28515625" style="1" customWidth="1"/>
    <col min="70" max="74" width="2.140625" style="1" customWidth="1"/>
    <col min="75" max="77" width="3.28515625" style="1" customWidth="1"/>
    <col min="78" max="82" width="2.140625" style="1" customWidth="1"/>
    <col min="83" max="85" width="3.28515625" style="1" customWidth="1"/>
    <col min="86" max="90" width="2.140625" style="1" customWidth="1"/>
    <col min="91" max="93" width="3.28515625" style="1" customWidth="1"/>
    <col min="94" max="98" width="2.140625" style="1" customWidth="1"/>
    <col min="99" max="101" width="3.28515625" style="1" customWidth="1"/>
    <col min="102" max="106" width="2.140625" style="1" customWidth="1"/>
    <col min="107" max="109" width="3.28515625" style="1" customWidth="1"/>
    <col min="110" max="114" width="2.140625" style="1" customWidth="1"/>
    <col min="115" max="117" width="3.28515625" style="1" customWidth="1"/>
    <col min="118" max="122" width="2.140625" style="1" customWidth="1"/>
    <col min="123" max="125" width="3.28515625" style="1" customWidth="1"/>
    <col min="126" max="130" width="2.140625" style="1" customWidth="1"/>
    <col min="131" max="133" width="3.28515625" style="1" customWidth="1"/>
    <col min="134" max="16384" width="2.140625" style="1"/>
  </cols>
  <sheetData>
    <row r="1" spans="1:142" x14ac:dyDescent="0.2">
      <c r="A1" s="7" t="s">
        <v>185</v>
      </c>
      <c r="B1" s="7"/>
      <c r="C1" s="7"/>
      <c r="D1" s="7"/>
      <c r="E1" s="7"/>
      <c r="F1" s="7"/>
      <c r="G1" s="7"/>
      <c r="H1" s="7"/>
      <c r="I1" s="170" t="str">
        <f>Viršelis!A21</f>
        <v>Ruožas: Pastotės pavadinimas TP, PVP, spinta S1.2, ODF1 - mova Nr. A2</v>
      </c>
      <c r="J1" s="7"/>
      <c r="K1" s="7"/>
      <c r="L1" s="7"/>
      <c r="M1" s="7"/>
      <c r="N1" s="7"/>
      <c r="O1" s="7"/>
      <c r="P1" s="7"/>
      <c r="Q1" s="7"/>
      <c r="S1" s="15"/>
      <c r="T1" s="15"/>
      <c r="U1" s="15"/>
      <c r="V1" s="15"/>
      <c r="W1" s="15"/>
      <c r="X1" s="15"/>
      <c r="Y1" s="15"/>
      <c r="Z1" s="15"/>
      <c r="AA1" s="15"/>
      <c r="AB1" s="15"/>
      <c r="AC1" s="15"/>
      <c r="AD1" s="15"/>
      <c r="AE1" s="15"/>
      <c r="AF1" s="15"/>
      <c r="AG1" s="15"/>
      <c r="AH1" s="15"/>
      <c r="AI1" s="15"/>
      <c r="AJ1" s="7"/>
      <c r="AK1" s="7"/>
      <c r="AL1" s="7"/>
      <c r="AN1" s="7"/>
      <c r="AO1" s="7"/>
      <c r="AP1" s="7"/>
      <c r="AQ1" s="7"/>
      <c r="AR1" s="7"/>
      <c r="AS1" s="7"/>
      <c r="AU1" s="6"/>
      <c r="AV1" s="6"/>
      <c r="AW1" s="6"/>
      <c r="AX1" s="6"/>
      <c r="AY1" s="6"/>
      <c r="AZ1" s="6"/>
      <c r="BA1" s="6"/>
      <c r="BB1" s="6"/>
      <c r="BC1" s="6"/>
      <c r="BD1" s="6"/>
    </row>
    <row r="2" spans="1:142" x14ac:dyDescent="0.2">
      <c r="A2" s="7"/>
      <c r="B2" s="7"/>
      <c r="C2" s="7"/>
      <c r="D2" s="7"/>
      <c r="E2" s="7"/>
      <c r="F2" s="7"/>
      <c r="G2" s="7"/>
      <c r="H2" s="7"/>
      <c r="I2" s="7"/>
      <c r="J2" s="7"/>
      <c r="K2" s="7"/>
      <c r="L2" s="7"/>
      <c r="M2" s="7"/>
      <c r="N2" s="7"/>
      <c r="O2" s="7"/>
      <c r="P2" s="7"/>
      <c r="Q2" s="7"/>
      <c r="R2" s="4"/>
      <c r="S2" s="15"/>
      <c r="T2" s="15"/>
      <c r="U2" s="15"/>
      <c r="V2" s="15"/>
      <c r="W2" s="15"/>
      <c r="X2" s="15"/>
      <c r="Y2" s="15"/>
      <c r="Z2" s="15"/>
      <c r="AA2" s="15"/>
      <c r="AB2" s="15"/>
      <c r="AC2" s="15"/>
      <c r="AD2" s="15"/>
      <c r="AE2" s="15"/>
      <c r="AF2" s="15"/>
      <c r="AG2" s="15"/>
      <c r="AH2" s="15"/>
      <c r="AI2" s="15"/>
      <c r="AJ2" s="7"/>
      <c r="AK2" s="7"/>
      <c r="AL2" s="7"/>
      <c r="AN2" s="7"/>
      <c r="AO2" s="7"/>
      <c r="AP2" s="7"/>
      <c r="AQ2" s="7"/>
      <c r="AR2" s="7"/>
      <c r="AS2" s="7"/>
      <c r="AU2" s="6"/>
      <c r="AV2" s="6"/>
      <c r="AW2" s="6"/>
      <c r="AX2" s="6"/>
      <c r="AY2" s="6"/>
      <c r="AZ2" s="6"/>
      <c r="BA2" s="6"/>
      <c r="BB2" s="6"/>
      <c r="BC2" s="6"/>
      <c r="BD2" s="6"/>
    </row>
    <row r="3" spans="1:142" ht="18" x14ac:dyDescent="0.25">
      <c r="A3" s="7"/>
      <c r="B3" s="7"/>
      <c r="C3" s="7"/>
      <c r="D3" s="7"/>
      <c r="E3" s="7"/>
      <c r="F3" s="7"/>
      <c r="G3" s="7"/>
      <c r="H3" s="7"/>
      <c r="I3" s="7"/>
      <c r="J3" s="7"/>
      <c r="K3" s="7"/>
      <c r="L3" s="7"/>
      <c r="M3" s="7"/>
      <c r="R3" s="4"/>
      <c r="S3" s="5"/>
      <c r="T3" s="5"/>
      <c r="U3" s="5"/>
      <c r="V3" s="5"/>
      <c r="W3" s="5"/>
      <c r="X3" s="5"/>
      <c r="Y3" s="5"/>
      <c r="Z3" s="44" t="s">
        <v>40</v>
      </c>
      <c r="AA3" s="44"/>
      <c r="AB3" s="44"/>
      <c r="AC3" s="44"/>
      <c r="AD3" s="44"/>
      <c r="AE3" s="44"/>
      <c r="AF3" s="44"/>
      <c r="AG3" s="44"/>
      <c r="AH3" s="3"/>
      <c r="AI3" s="3"/>
      <c r="AJ3" s="3"/>
      <c r="AK3" s="3"/>
      <c r="AL3" s="3"/>
      <c r="AM3" s="3"/>
      <c r="AN3" s="3"/>
      <c r="AO3" s="43"/>
      <c r="AP3" s="7"/>
      <c r="AQ3" s="7"/>
      <c r="AR3" s="7"/>
      <c r="AS3" s="7"/>
      <c r="AT3" s="7"/>
      <c r="AU3" s="7"/>
      <c r="AV3" s="42"/>
      <c r="AW3" s="7"/>
      <c r="AX3" s="7"/>
      <c r="AY3" s="7"/>
      <c r="AZ3" s="7"/>
      <c r="BA3" s="7"/>
      <c r="BB3" s="7"/>
      <c r="BC3" s="7"/>
      <c r="BD3" s="7"/>
      <c r="BE3" s="7"/>
    </row>
    <row r="4" spans="1:142" ht="15" x14ac:dyDescent="0.2">
      <c r="AL4" s="41"/>
      <c r="AM4" s="41"/>
      <c r="AN4" s="41"/>
      <c r="AO4" s="41"/>
      <c r="AP4" s="41"/>
      <c r="AQ4" s="41"/>
      <c r="AR4" s="41"/>
      <c r="AS4" s="41"/>
      <c r="AT4" s="41"/>
      <c r="AU4" s="39"/>
      <c r="AV4" s="40"/>
      <c r="AW4" s="39"/>
      <c r="AX4" s="39"/>
      <c r="AY4" s="39"/>
      <c r="AZ4" s="39"/>
      <c r="BA4" s="39"/>
      <c r="BB4" s="39"/>
      <c r="BC4" s="39"/>
      <c r="BD4" s="39"/>
      <c r="BE4" s="39"/>
    </row>
    <row r="5" spans="1:142" x14ac:dyDescent="0.2">
      <c r="AX5" s="7"/>
      <c r="AY5" s="7"/>
      <c r="AZ5" s="7"/>
      <c r="BA5" s="7"/>
      <c r="BB5" s="7"/>
      <c r="BC5" s="7"/>
      <c r="BD5" s="7"/>
      <c r="BE5" s="7"/>
    </row>
    <row r="6" spans="1:142" x14ac:dyDescent="0.2">
      <c r="AG6" s="38"/>
      <c r="AH6" s="38"/>
      <c r="AI6" s="38"/>
      <c r="AN6" s="2"/>
      <c r="AO6" s="2"/>
      <c r="AU6" s="2"/>
      <c r="AV6" s="2"/>
      <c r="AW6" s="2"/>
      <c r="AX6" s="15"/>
      <c r="AY6" s="15"/>
      <c r="AZ6" s="15"/>
      <c r="BA6" s="15"/>
      <c r="BB6" s="15"/>
      <c r="BC6" s="15"/>
      <c r="BD6" s="15"/>
      <c r="BE6" s="15"/>
    </row>
    <row r="7" spans="1:142" x14ac:dyDescent="0.2">
      <c r="A7" s="4" t="s">
        <v>39</v>
      </c>
      <c r="B7" s="4"/>
      <c r="C7" s="4"/>
      <c r="D7" s="4"/>
      <c r="E7" s="4"/>
      <c r="I7" s="6" t="s">
        <v>155</v>
      </c>
      <c r="J7" s="6"/>
      <c r="K7" s="6"/>
      <c r="L7" s="6"/>
      <c r="M7" s="6"/>
      <c r="P7" s="16"/>
      <c r="R7" s="142" t="s">
        <v>203</v>
      </c>
      <c r="S7" s="6"/>
      <c r="T7" s="6"/>
      <c r="U7" s="6"/>
      <c r="X7" s="16"/>
      <c r="Y7" s="320" t="s">
        <v>204</v>
      </c>
      <c r="Z7" s="320"/>
      <c r="AA7" s="320"/>
      <c r="AB7" s="320"/>
      <c r="AC7" s="320"/>
      <c r="AD7" s="16"/>
      <c r="AG7" s="16"/>
      <c r="AH7" s="6" t="s">
        <v>187</v>
      </c>
      <c r="AL7" s="30"/>
      <c r="AM7" s="16"/>
      <c r="AO7" s="16"/>
      <c r="AP7" s="30"/>
      <c r="AQ7" s="320"/>
      <c r="AR7" s="320"/>
      <c r="AS7" s="320"/>
      <c r="AT7" s="320"/>
      <c r="AU7" s="320"/>
      <c r="AW7" s="16"/>
      <c r="AX7" s="30"/>
      <c r="BB7" s="30"/>
      <c r="BC7" s="16"/>
      <c r="BE7" s="16"/>
      <c r="BF7" s="30"/>
      <c r="BJ7" s="30"/>
      <c r="BK7" s="16"/>
      <c r="BM7" s="16"/>
      <c r="BN7" s="30"/>
      <c r="BR7" s="30"/>
      <c r="BS7" s="16"/>
      <c r="BU7" s="16"/>
      <c r="BV7" s="6"/>
      <c r="BW7" s="6"/>
      <c r="BX7" s="6"/>
      <c r="BY7" s="6"/>
      <c r="BZ7" s="6"/>
      <c r="CA7" s="16"/>
      <c r="CD7" s="320"/>
      <c r="CE7" s="320"/>
      <c r="CF7" s="320"/>
      <c r="CG7" s="320"/>
      <c r="CH7" s="320"/>
      <c r="CI7" s="25"/>
      <c r="CJ7" s="25"/>
      <c r="CK7" s="25"/>
      <c r="CL7" s="15"/>
      <c r="CM7" s="15"/>
      <c r="CN7" s="15"/>
      <c r="CO7" s="13"/>
      <c r="CP7" s="13"/>
      <c r="CQ7" s="13"/>
      <c r="CR7" s="13"/>
      <c r="CS7" s="15"/>
      <c r="EH7" s="320"/>
      <c r="EI7" s="320"/>
      <c r="EJ7" s="320"/>
      <c r="EK7" s="320"/>
      <c r="EL7" s="320"/>
    </row>
    <row r="8" spans="1:142" x14ac:dyDescent="0.2">
      <c r="A8" s="4" t="s">
        <v>38</v>
      </c>
      <c r="B8" s="4"/>
      <c r="C8" s="4"/>
      <c r="D8" s="4"/>
      <c r="E8" s="4"/>
      <c r="F8" s="4"/>
      <c r="G8" s="4"/>
      <c r="J8" s="2"/>
      <c r="K8" s="2"/>
      <c r="L8" s="16"/>
      <c r="M8" s="30"/>
      <c r="N8" s="37"/>
      <c r="O8" s="17" t="s">
        <v>28</v>
      </c>
      <c r="P8" s="37"/>
      <c r="R8" s="2"/>
      <c r="S8" s="2"/>
      <c r="T8" s="16"/>
      <c r="U8" s="30"/>
      <c r="V8" s="37"/>
      <c r="W8" s="17" t="s">
        <v>27</v>
      </c>
      <c r="X8" s="37"/>
      <c r="Y8" s="30"/>
      <c r="AD8" s="4" t="s">
        <v>79</v>
      </c>
    </row>
    <row r="9" spans="1:142" ht="13.5" thickBot="1" x14ac:dyDescent="0.25">
      <c r="A9" s="4" t="s">
        <v>37</v>
      </c>
      <c r="B9" s="4"/>
      <c r="C9" s="4"/>
      <c r="D9" s="4"/>
      <c r="E9" s="4"/>
      <c r="F9" s="4"/>
      <c r="G9" s="4"/>
      <c r="J9" s="321" t="s">
        <v>36</v>
      </c>
      <c r="K9" s="321"/>
      <c r="L9" s="321"/>
      <c r="R9" s="321" t="s">
        <v>112</v>
      </c>
      <c r="S9" s="321"/>
      <c r="T9" s="321"/>
      <c r="Z9" s="321" t="s">
        <v>219</v>
      </c>
      <c r="AA9" s="321"/>
      <c r="AB9" s="321"/>
      <c r="AC9" s="30"/>
      <c r="AH9" s="321" t="s">
        <v>36</v>
      </c>
      <c r="AI9" s="321"/>
      <c r="AJ9" s="321"/>
    </row>
    <row r="10" spans="1:142" ht="13.5" thickBot="1" x14ac:dyDescent="0.25">
      <c r="A10" s="4" t="s">
        <v>35</v>
      </c>
      <c r="B10" s="4"/>
      <c r="C10" s="4"/>
      <c r="D10" s="4"/>
      <c r="E10" s="4"/>
      <c r="F10" s="4"/>
      <c r="G10" s="4"/>
      <c r="J10" s="322" t="s">
        <v>23</v>
      </c>
      <c r="K10" s="323"/>
      <c r="L10" s="324"/>
      <c r="M10" s="36"/>
      <c r="N10" s="36"/>
      <c r="O10" s="36"/>
      <c r="P10" s="36"/>
      <c r="Q10" s="18"/>
      <c r="R10" s="322" t="s">
        <v>78</v>
      </c>
      <c r="S10" s="323"/>
      <c r="T10" s="324"/>
      <c r="U10" s="156"/>
      <c r="V10" s="36"/>
      <c r="W10" s="36"/>
      <c r="X10" s="36"/>
      <c r="Y10" s="157"/>
      <c r="Z10" s="325" t="s">
        <v>78</v>
      </c>
      <c r="AA10" s="326"/>
      <c r="AB10" s="327"/>
      <c r="AC10" s="152"/>
      <c r="AD10" s="153"/>
      <c r="AE10" s="153"/>
      <c r="AF10" s="153"/>
      <c r="AG10" s="154"/>
      <c r="AH10" s="322" t="s">
        <v>23</v>
      </c>
      <c r="AI10" s="323"/>
      <c r="AJ10" s="324"/>
    </row>
    <row r="11" spans="1:142" ht="13.5" thickBot="1" x14ac:dyDescent="0.25">
      <c r="A11" s="4" t="s">
        <v>34</v>
      </c>
      <c r="B11" s="4"/>
      <c r="C11" s="4"/>
      <c r="D11" s="4"/>
      <c r="E11" s="4"/>
      <c r="F11" s="4"/>
      <c r="G11" s="4"/>
      <c r="J11" s="20"/>
      <c r="K11" s="19"/>
      <c r="L11" s="18">
        <v>2</v>
      </c>
      <c r="R11" s="20">
        <v>12</v>
      </c>
      <c r="S11" s="19"/>
      <c r="T11" s="18">
        <v>25</v>
      </c>
      <c r="Z11" s="35">
        <v>25</v>
      </c>
      <c r="AA11" s="34"/>
      <c r="AB11" s="33">
        <v>18</v>
      </c>
      <c r="AC11" s="2"/>
      <c r="AH11" s="20">
        <v>2</v>
      </c>
      <c r="AI11" s="19"/>
      <c r="AJ11" s="18"/>
    </row>
    <row r="12" spans="1:142" x14ac:dyDescent="0.2">
      <c r="A12" s="328" t="s">
        <v>33</v>
      </c>
      <c r="B12" s="328"/>
      <c r="C12" s="328"/>
      <c r="D12" s="328"/>
      <c r="E12" s="328"/>
      <c r="F12" s="4"/>
      <c r="G12" s="4"/>
      <c r="J12" s="2"/>
      <c r="K12" s="2"/>
      <c r="L12" s="32" t="s">
        <v>110</v>
      </c>
      <c r="M12" s="11"/>
      <c r="N12" s="32"/>
      <c r="Q12" s="32" t="s">
        <v>111</v>
      </c>
      <c r="R12" s="2"/>
      <c r="S12" s="2"/>
      <c r="T12" s="32"/>
      <c r="U12" s="11"/>
      <c r="V12" s="32"/>
      <c r="Y12" s="32"/>
      <c r="Z12" s="31"/>
      <c r="AB12" s="61"/>
      <c r="AC12" s="2"/>
      <c r="AD12" s="4"/>
    </row>
    <row r="13" spans="1:142" s="12" customFormat="1" ht="12.75" customHeight="1" thickBot="1" x14ac:dyDescent="0.25">
      <c r="A13" s="319"/>
      <c r="B13" s="319"/>
      <c r="C13" s="319"/>
      <c r="D13" s="319"/>
      <c r="E13" s="319"/>
      <c r="F13" s="29"/>
      <c r="G13" s="28"/>
      <c r="J13" s="27"/>
      <c r="K13" s="27"/>
      <c r="L13" s="26"/>
      <c r="R13" s="27"/>
      <c r="S13" s="27"/>
      <c r="T13" s="26"/>
      <c r="Z13" s="22"/>
      <c r="AA13" s="22"/>
      <c r="AB13" s="115"/>
      <c r="AC13" s="125" t="s">
        <v>186</v>
      </c>
      <c r="AD13" s="146"/>
    </row>
    <row r="14" spans="1:142" ht="12.75" customHeight="1" x14ac:dyDescent="0.2">
      <c r="Y14" s="2"/>
      <c r="Z14" s="2"/>
      <c r="AA14" s="2"/>
      <c r="AB14" s="2"/>
      <c r="AC14" s="2"/>
      <c r="AD14" s="146"/>
    </row>
    <row r="15" spans="1:142" x14ac:dyDescent="0.2">
      <c r="Y15" s="17"/>
      <c r="Z15" s="17"/>
      <c r="AA15" s="17"/>
      <c r="AB15" s="17"/>
      <c r="AC15" s="17"/>
    </row>
    <row r="16" spans="1:142" ht="12.75" customHeight="1" x14ac:dyDescent="0.2">
      <c r="Y16" s="17"/>
      <c r="Z16" s="12"/>
      <c r="AA16" s="12"/>
      <c r="AB16" s="12"/>
      <c r="AC16" s="22"/>
    </row>
    <row r="17" spans="1:57" x14ac:dyDescent="0.2">
      <c r="A17" s="24" t="s">
        <v>32</v>
      </c>
      <c r="B17" s="24"/>
      <c r="C17" s="24"/>
      <c r="D17" s="24"/>
      <c r="E17" s="24"/>
      <c r="F17" s="24"/>
      <c r="G17" s="23"/>
      <c r="J17" s="2"/>
      <c r="K17" s="2"/>
      <c r="L17" s="2"/>
      <c r="M17" s="22"/>
      <c r="N17" s="329">
        <v>95</v>
      </c>
      <c r="O17" s="329"/>
      <c r="P17" s="329"/>
      <c r="R17" s="2"/>
      <c r="S17" s="2"/>
      <c r="T17" s="2"/>
      <c r="U17" s="22"/>
      <c r="V17" s="329">
        <v>1456</v>
      </c>
      <c r="W17" s="329"/>
      <c r="X17" s="329"/>
      <c r="Y17" s="22"/>
      <c r="Z17" s="2"/>
      <c r="AA17" s="2"/>
      <c r="AB17" s="2"/>
      <c r="AC17" s="2"/>
      <c r="AD17" s="329">
        <v>8449</v>
      </c>
      <c r="AE17" s="330"/>
      <c r="AF17" s="330"/>
      <c r="AG17" s="16"/>
    </row>
    <row r="18" spans="1:57" ht="13.5" customHeight="1" thickBot="1" x14ac:dyDescent="0.25">
      <c r="A18" s="21" t="s">
        <v>30</v>
      </c>
      <c r="B18" s="21"/>
      <c r="C18" s="21"/>
      <c r="D18" s="21"/>
      <c r="E18" s="21"/>
      <c r="F18" s="21"/>
      <c r="G18" s="2"/>
      <c r="J18" s="2"/>
      <c r="K18" s="2"/>
      <c r="L18" s="2"/>
      <c r="M18" s="2"/>
      <c r="N18" s="2"/>
      <c r="O18" s="2"/>
      <c r="P18" s="2"/>
      <c r="R18" s="2"/>
      <c r="S18" s="2"/>
      <c r="T18" s="2"/>
      <c r="U18" s="2"/>
      <c r="V18" s="2"/>
      <c r="W18" s="2"/>
      <c r="X18" s="2"/>
      <c r="Y18" s="2"/>
      <c r="Z18" s="2"/>
      <c r="AA18" s="2"/>
      <c r="AB18" s="2"/>
      <c r="AC18" s="30"/>
      <c r="AH18" s="321"/>
      <c r="AI18" s="321"/>
      <c r="AJ18" s="321"/>
    </row>
    <row r="19" spans="1:57" ht="13.5" thickBot="1" x14ac:dyDescent="0.25">
      <c r="A19" s="1" t="s">
        <v>29</v>
      </c>
      <c r="D19" s="1" t="s">
        <v>28</v>
      </c>
      <c r="F19" s="1" t="s">
        <v>27</v>
      </c>
      <c r="J19" s="313">
        <v>0</v>
      </c>
      <c r="K19" s="314"/>
      <c r="L19" s="315"/>
      <c r="M19" s="20"/>
      <c r="N19" s="19"/>
      <c r="O19" s="19"/>
      <c r="P19" s="19"/>
      <c r="Q19" s="18"/>
      <c r="R19" s="313">
        <f>+J19+N17</f>
        <v>95</v>
      </c>
      <c r="S19" s="314"/>
      <c r="T19" s="315"/>
      <c r="U19" s="20"/>
      <c r="V19" s="19"/>
      <c r="W19" s="19"/>
      <c r="X19" s="19"/>
      <c r="Y19" s="18"/>
      <c r="Z19" s="313">
        <f>R19+V17</f>
        <v>1551</v>
      </c>
      <c r="AA19" s="314"/>
      <c r="AB19" s="315"/>
      <c r="AC19" s="152"/>
      <c r="AD19" s="153"/>
      <c r="AE19" s="153"/>
      <c r="AF19" s="153"/>
      <c r="AG19" s="154"/>
      <c r="AH19" s="313">
        <f>Z19+AD17</f>
        <v>10000</v>
      </c>
      <c r="AI19" s="314"/>
      <c r="AJ19" s="315"/>
    </row>
    <row r="20" spans="1:57" ht="13.5" thickBot="1" x14ac:dyDescent="0.25">
      <c r="A20" s="1" t="s">
        <v>29</v>
      </c>
      <c r="D20" s="1" t="s">
        <v>28</v>
      </c>
      <c r="F20" s="1" t="s">
        <v>27</v>
      </c>
      <c r="J20" s="313">
        <f>R20+N17</f>
        <v>10000</v>
      </c>
      <c r="K20" s="314"/>
      <c r="L20" s="315"/>
      <c r="R20" s="313">
        <f>Z20+V17</f>
        <v>9905</v>
      </c>
      <c r="S20" s="314"/>
      <c r="T20" s="315"/>
      <c r="Z20" s="313">
        <f>AI20+AD17</f>
        <v>8449</v>
      </c>
      <c r="AA20" s="314"/>
      <c r="AB20" s="315"/>
      <c r="AC20" s="2"/>
      <c r="AH20" s="313">
        <v>0</v>
      </c>
      <c r="AI20" s="334"/>
      <c r="AJ20" s="335"/>
    </row>
    <row r="21" spans="1:57" x14ac:dyDescent="0.2">
      <c r="A21" s="24" t="s">
        <v>31</v>
      </c>
      <c r="B21" s="24"/>
      <c r="C21" s="24"/>
      <c r="D21" s="24"/>
      <c r="E21" s="24"/>
      <c r="F21" s="24"/>
      <c r="G21" s="23"/>
      <c r="J21" s="2"/>
      <c r="K21" s="2"/>
      <c r="L21" s="2"/>
      <c r="M21" s="22"/>
      <c r="N21" s="329">
        <v>81</v>
      </c>
      <c r="O21" s="329"/>
      <c r="P21" s="329"/>
      <c r="R21" s="2"/>
      <c r="S21" s="2"/>
      <c r="T21" s="2"/>
      <c r="U21" s="22"/>
      <c r="V21" s="329">
        <v>1406</v>
      </c>
      <c r="W21" s="329"/>
      <c r="X21" s="329"/>
      <c r="Y21" s="22"/>
      <c r="Z21" s="2"/>
      <c r="AA21" s="2"/>
      <c r="AB21" s="2"/>
      <c r="AC21" s="2"/>
      <c r="AD21" s="319">
        <v>8429</v>
      </c>
      <c r="AE21" s="330"/>
      <c r="AF21" s="330"/>
    </row>
    <row r="22" spans="1:57" ht="13.5" thickBot="1" x14ac:dyDescent="0.25">
      <c r="A22" s="21" t="s">
        <v>30</v>
      </c>
      <c r="B22" s="21"/>
      <c r="C22" s="21"/>
      <c r="D22" s="21"/>
      <c r="E22" s="21"/>
      <c r="F22" s="21"/>
      <c r="G22" s="2"/>
      <c r="J22" s="2"/>
      <c r="K22" s="2"/>
      <c r="L22" s="2"/>
      <c r="M22" s="2"/>
      <c r="N22" s="2"/>
      <c r="O22" s="2"/>
      <c r="P22" s="2"/>
      <c r="R22" s="2"/>
      <c r="S22" s="2"/>
      <c r="T22" s="2"/>
      <c r="U22" s="2"/>
      <c r="V22" s="2"/>
      <c r="W22" s="2"/>
      <c r="X22" s="2"/>
      <c r="Y22" s="2"/>
      <c r="Z22" s="2"/>
      <c r="AA22" s="2"/>
      <c r="AB22" s="2"/>
      <c r="AC22" s="30"/>
      <c r="AH22" s="321"/>
      <c r="AI22" s="321"/>
      <c r="AJ22" s="321"/>
    </row>
    <row r="23" spans="1:57" ht="13.5" thickBot="1" x14ac:dyDescent="0.25">
      <c r="A23" s="1" t="s">
        <v>29</v>
      </c>
      <c r="D23" s="1" t="s">
        <v>28</v>
      </c>
      <c r="F23" s="1" t="s">
        <v>27</v>
      </c>
      <c r="J23" s="313">
        <v>0</v>
      </c>
      <c r="K23" s="314"/>
      <c r="L23" s="315"/>
      <c r="M23" s="20"/>
      <c r="N23" s="19"/>
      <c r="O23" s="19"/>
      <c r="P23" s="19"/>
      <c r="Q23" s="18"/>
      <c r="R23" s="313">
        <f>+J23+N21</f>
        <v>81</v>
      </c>
      <c r="S23" s="314"/>
      <c r="T23" s="315"/>
      <c r="U23" s="20"/>
      <c r="V23" s="19"/>
      <c r="W23" s="19"/>
      <c r="X23" s="19"/>
      <c r="Y23" s="18"/>
      <c r="Z23" s="313">
        <f>R23+V21</f>
        <v>1487</v>
      </c>
      <c r="AA23" s="314"/>
      <c r="AB23" s="315"/>
      <c r="AC23" s="152"/>
      <c r="AD23" s="153"/>
      <c r="AE23" s="153"/>
      <c r="AF23" s="153"/>
      <c r="AG23" s="154"/>
      <c r="AH23" s="313">
        <f>Z23+AD21</f>
        <v>9916</v>
      </c>
      <c r="AI23" s="314"/>
      <c r="AJ23" s="315"/>
    </row>
    <row r="24" spans="1:57" ht="13.5" thickBot="1" x14ac:dyDescent="0.25">
      <c r="A24" s="1" t="s">
        <v>29</v>
      </c>
      <c r="D24" s="1" t="s">
        <v>28</v>
      </c>
      <c r="F24" s="1" t="s">
        <v>27</v>
      </c>
      <c r="J24" s="313">
        <f>R24+N21</f>
        <v>9916</v>
      </c>
      <c r="K24" s="314"/>
      <c r="L24" s="315"/>
      <c r="R24" s="313">
        <f>Z24+V21</f>
        <v>9835</v>
      </c>
      <c r="S24" s="314"/>
      <c r="T24" s="315"/>
      <c r="Z24" s="313">
        <f>AH24+AD21</f>
        <v>8429</v>
      </c>
      <c r="AA24" s="314"/>
      <c r="AB24" s="315"/>
      <c r="AC24" s="2"/>
      <c r="AH24" s="331">
        <v>0</v>
      </c>
      <c r="AI24" s="332"/>
      <c r="AJ24" s="333"/>
    </row>
    <row r="25" spans="1:57" x14ac:dyDescent="0.2">
      <c r="A25" s="4" t="s">
        <v>26</v>
      </c>
      <c r="B25" s="4"/>
      <c r="C25" s="4"/>
      <c r="D25" s="4" t="s">
        <v>25</v>
      </c>
      <c r="E25" s="4"/>
    </row>
    <row r="27" spans="1:57" x14ac:dyDescent="0.2">
      <c r="D27" s="4" t="s">
        <v>24</v>
      </c>
      <c r="AQ27" s="17"/>
      <c r="AR27" s="17"/>
      <c r="AS27" s="17"/>
      <c r="AT27" s="17"/>
      <c r="AU27" s="2"/>
      <c r="AV27" s="2"/>
      <c r="AW27" s="2"/>
      <c r="AX27" s="15"/>
      <c r="AY27" s="15"/>
      <c r="AZ27" s="15"/>
      <c r="BA27" s="15"/>
      <c r="BB27" s="15"/>
      <c r="BC27" s="15"/>
      <c r="BD27" s="15"/>
      <c r="BE27" s="13"/>
    </row>
    <row r="28" spans="1:57" x14ac:dyDescent="0.2">
      <c r="AI28" s="2"/>
      <c r="AJ28" s="2"/>
      <c r="AK28" s="2"/>
      <c r="AL28" s="2"/>
      <c r="AM28" s="2"/>
      <c r="AP28" s="16"/>
      <c r="AQ28" s="16"/>
      <c r="AR28" s="16"/>
      <c r="AX28" s="15"/>
      <c r="AY28" s="15"/>
      <c r="AZ28" s="15"/>
      <c r="BA28" s="15"/>
      <c r="BB28" s="15"/>
      <c r="BC28" s="15"/>
      <c r="BD28" s="15"/>
      <c r="BE28" s="13"/>
    </row>
    <row r="29" spans="1:57" x14ac:dyDescent="0.2">
      <c r="C29" s="4"/>
      <c r="D29" s="6" t="s">
        <v>23</v>
      </c>
      <c r="E29" s="6"/>
      <c r="F29" s="6"/>
      <c r="G29" s="12"/>
      <c r="H29" s="12" t="s">
        <v>22</v>
      </c>
      <c r="I29" s="12" t="s">
        <v>208</v>
      </c>
      <c r="J29" s="12"/>
      <c r="K29" s="12"/>
      <c r="L29" s="12"/>
      <c r="M29" s="12"/>
      <c r="N29" s="12"/>
      <c r="O29" s="12"/>
      <c r="P29" s="12"/>
      <c r="Q29" s="12"/>
      <c r="R29" s="12"/>
      <c r="AB29" s="6"/>
      <c r="AD29" s="6" t="s">
        <v>28</v>
      </c>
      <c r="AE29" s="12" t="s">
        <v>22</v>
      </c>
      <c r="AF29" s="12"/>
      <c r="AG29" s="1" t="s">
        <v>215</v>
      </c>
      <c r="AH29" s="14"/>
      <c r="AI29" s="14"/>
      <c r="AJ29" s="14"/>
      <c r="AP29" s="16"/>
      <c r="AQ29" s="16"/>
      <c r="AR29" s="16"/>
      <c r="AX29" s="7"/>
      <c r="AY29" s="7"/>
      <c r="AZ29" s="7"/>
      <c r="BA29" s="7"/>
      <c r="BB29" s="7"/>
      <c r="BC29" s="15"/>
      <c r="BD29" s="15"/>
      <c r="BE29" s="13"/>
    </row>
    <row r="30" spans="1:57" ht="12.75" customHeight="1" x14ac:dyDescent="0.2">
      <c r="C30" s="4"/>
      <c r="D30" s="6" t="s">
        <v>78</v>
      </c>
      <c r="E30" s="6"/>
      <c r="F30" s="6"/>
      <c r="G30" s="12"/>
      <c r="H30" s="12" t="s">
        <v>22</v>
      </c>
      <c r="I30" s="12" t="s">
        <v>77</v>
      </c>
      <c r="J30" s="12"/>
      <c r="K30" s="12"/>
      <c r="L30" s="12"/>
      <c r="M30" s="12"/>
      <c r="N30" s="12"/>
      <c r="O30" s="12"/>
      <c r="P30" s="12"/>
      <c r="Q30" s="12"/>
      <c r="R30" s="12"/>
      <c r="AB30" s="6"/>
      <c r="AD30" s="6" t="s">
        <v>27</v>
      </c>
      <c r="AE30" s="12" t="s">
        <v>22</v>
      </c>
      <c r="AF30" s="12"/>
      <c r="AG30" s="1" t="s">
        <v>218</v>
      </c>
      <c r="AS30" s="14"/>
      <c r="AT30" s="14"/>
      <c r="AU30" s="14"/>
      <c r="BB30" s="8"/>
      <c r="BC30" s="2"/>
      <c r="BD30" s="2"/>
      <c r="BE30" s="13"/>
    </row>
    <row r="31" spans="1:57" x14ac:dyDescent="0.2">
      <c r="C31" s="4"/>
      <c r="D31" s="6"/>
      <c r="E31" s="6"/>
      <c r="F31" s="6"/>
      <c r="G31" s="12"/>
      <c r="H31" s="12"/>
      <c r="I31" s="12"/>
      <c r="J31" s="12"/>
      <c r="K31" s="12"/>
      <c r="L31" s="12"/>
      <c r="M31" s="12"/>
      <c r="N31" s="12"/>
      <c r="O31" s="12"/>
      <c r="P31" s="12"/>
      <c r="Q31" s="12"/>
      <c r="R31" s="12"/>
      <c r="AD31" s="4" t="s">
        <v>79</v>
      </c>
      <c r="AE31" s="12" t="s">
        <v>22</v>
      </c>
      <c r="AF31" s="12"/>
      <c r="AG31" s="1" t="s">
        <v>113</v>
      </c>
      <c r="AI31" s="6"/>
      <c r="AJ31" s="6"/>
      <c r="AK31" s="12"/>
      <c r="AL31" s="12"/>
      <c r="AM31" s="12"/>
      <c r="AN31" s="11"/>
      <c r="BB31" s="8"/>
      <c r="BE31" s="7"/>
    </row>
    <row r="32" spans="1:57" x14ac:dyDescent="0.2">
      <c r="C32" s="4"/>
      <c r="D32" s="4"/>
      <c r="E32" s="4"/>
      <c r="F32" s="4"/>
      <c r="AI32" s="4"/>
      <c r="AJ32" s="4"/>
      <c r="AM32" s="12"/>
      <c r="AN32" s="11"/>
      <c r="AO32" s="10"/>
      <c r="AP32" s="10"/>
      <c r="AQ32" s="10"/>
      <c r="AR32" s="10"/>
      <c r="AS32" s="10"/>
      <c r="AT32" s="10"/>
      <c r="AU32" s="10"/>
      <c r="BE32" s="9"/>
    </row>
    <row r="33" spans="3:44" x14ac:dyDescent="0.2">
      <c r="C33" s="4"/>
      <c r="D33" s="4"/>
      <c r="E33" s="4"/>
      <c r="F33" s="4"/>
      <c r="AI33" s="8"/>
    </row>
    <row r="37" spans="3:44" x14ac:dyDescent="0.2">
      <c r="AK37" s="7"/>
      <c r="AL37" s="7"/>
      <c r="AM37" s="7"/>
      <c r="AN37" s="7"/>
      <c r="AO37" s="7"/>
      <c r="AP37" s="7"/>
      <c r="AQ37" s="7"/>
      <c r="AR37" s="7"/>
    </row>
    <row r="38" spans="3:44" x14ac:dyDescent="0.2">
      <c r="Y38" s="7"/>
      <c r="Z38" s="7"/>
      <c r="AA38" s="7"/>
      <c r="AB38" s="7"/>
      <c r="AC38" s="7"/>
      <c r="AD38" s="7"/>
      <c r="AE38" s="7"/>
      <c r="AF38" s="7"/>
      <c r="AG38" s="7"/>
      <c r="AH38" s="7"/>
      <c r="AI38" s="7"/>
      <c r="AJ38" s="7"/>
      <c r="AK38" s="7"/>
      <c r="AL38" s="7"/>
      <c r="AM38" s="7"/>
      <c r="AN38" s="7"/>
      <c r="AO38" s="7"/>
      <c r="AP38" s="7"/>
      <c r="AQ38" s="7"/>
      <c r="AR38" s="7"/>
    </row>
    <row r="39" spans="3:44" x14ac:dyDescent="0.2">
      <c r="Y39" s="7"/>
      <c r="Z39" s="7"/>
      <c r="AA39" s="7"/>
      <c r="AB39" s="7"/>
      <c r="AC39" s="7"/>
      <c r="AD39" s="7"/>
      <c r="AE39" s="7"/>
      <c r="AF39" s="7"/>
      <c r="AG39" s="7"/>
      <c r="AH39" s="7"/>
      <c r="AI39" s="7"/>
      <c r="AJ39" s="7"/>
      <c r="AK39" s="7"/>
      <c r="AL39" s="7"/>
      <c r="AM39" s="7"/>
      <c r="AN39" s="7"/>
      <c r="AO39" s="7"/>
      <c r="AP39" s="7"/>
      <c r="AQ39" s="7"/>
      <c r="AR39" s="7"/>
    </row>
  </sheetData>
  <mergeCells count="38">
    <mergeCell ref="Y7:AC7"/>
    <mergeCell ref="Z9:AB9"/>
    <mergeCell ref="Z10:AB10"/>
    <mergeCell ref="Z19:AB19"/>
    <mergeCell ref="Z20:AB20"/>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J10:L10"/>
    <mergeCell ref="A12:E12"/>
    <mergeCell ref="R19:T19"/>
    <mergeCell ref="R20:T20"/>
    <mergeCell ref="J24:L24"/>
    <mergeCell ref="R10:T10"/>
    <mergeCell ref="J23:L23"/>
    <mergeCell ref="J19:L19"/>
    <mergeCell ref="AH24:AJ24"/>
    <mergeCell ref="AD17:AF17"/>
    <mergeCell ref="AD21:AF21"/>
    <mergeCell ref="R24:T24"/>
    <mergeCell ref="A13:E13"/>
    <mergeCell ref="Z24:AB24"/>
    <mergeCell ref="V17:X17"/>
    <mergeCell ref="V21:X21"/>
    <mergeCell ref="Z23:AB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RowHeight="10.5" customHeight="1" x14ac:dyDescent="0.2"/>
  <cols>
    <col min="1" max="1" width="9.140625" style="45"/>
    <col min="2" max="12" width="4.7109375" style="45" customWidth="1"/>
    <col min="13" max="25" width="4.85546875" style="45" customWidth="1"/>
    <col min="26" max="26" width="3.85546875" style="45" customWidth="1"/>
    <col min="27" max="28" width="9.140625" style="45"/>
    <col min="29" max="29" width="4.42578125" style="45" customWidth="1"/>
    <col min="30" max="16384" width="9.140625" style="45"/>
  </cols>
  <sheetData>
    <row r="1" spans="2:29" ht="10.5" customHeight="1" x14ac:dyDescent="0.2">
      <c r="B1" s="60"/>
      <c r="C1" s="60"/>
      <c r="D1" s="60"/>
      <c r="E1" s="60"/>
      <c r="F1" s="60"/>
      <c r="G1" s="60"/>
      <c r="H1" s="60"/>
      <c r="I1" s="60"/>
      <c r="J1" s="60"/>
      <c r="K1" s="60"/>
      <c r="L1" s="60"/>
    </row>
    <row r="2" spans="2:29" s="58" customFormat="1" ht="18.600000000000001" customHeight="1" x14ac:dyDescent="0.2">
      <c r="F2" s="171" t="str">
        <f>'Ištiesinta 2'!$I$1</f>
        <v>Ruožas: Pastotės pavadinimas TP, PVP, spinta S1.2, ODF1 - mova Nr. A2</v>
      </c>
      <c r="G2" s="59"/>
      <c r="H2" s="59"/>
      <c r="I2" s="59"/>
      <c r="J2" s="59"/>
      <c r="K2" s="59"/>
      <c r="L2" s="59"/>
    </row>
    <row r="3" spans="2:29" s="55" customFormat="1" ht="10.5" customHeight="1" x14ac:dyDescent="0.2">
      <c r="B3" s="1"/>
      <c r="C3" s="1"/>
      <c r="D3" s="1"/>
      <c r="E3" s="1"/>
      <c r="F3" s="1"/>
      <c r="G3" s="1"/>
      <c r="H3" s="1"/>
      <c r="I3" s="1"/>
      <c r="J3" s="1"/>
      <c r="K3" s="1"/>
      <c r="L3" s="1"/>
    </row>
    <row r="4" spans="2:29" ht="10.5" customHeight="1" x14ac:dyDescent="0.2">
      <c r="B4" s="1"/>
      <c r="C4" s="1"/>
      <c r="D4" s="1"/>
      <c r="E4" s="1"/>
      <c r="F4" s="1"/>
      <c r="G4" s="1"/>
      <c r="H4" s="1"/>
      <c r="I4" s="1"/>
      <c r="J4" s="1"/>
      <c r="K4" s="1"/>
      <c r="L4" s="1"/>
    </row>
    <row r="5" spans="2:29" ht="10.5" customHeight="1" x14ac:dyDescent="0.2">
      <c r="B5" s="1"/>
      <c r="C5" s="1"/>
      <c r="D5" s="1"/>
      <c r="E5" s="1"/>
      <c r="F5" s="1"/>
    </row>
    <row r="6" spans="2:29" ht="9" customHeight="1" x14ac:dyDescent="0.2">
      <c r="B6" s="1"/>
      <c r="C6" s="1"/>
      <c r="D6" s="1"/>
      <c r="E6" s="1"/>
      <c r="F6" s="1"/>
      <c r="G6" s="1"/>
      <c r="H6" s="1"/>
      <c r="I6" s="1"/>
      <c r="J6" s="1"/>
      <c r="K6" s="1"/>
      <c r="L6" s="1"/>
    </row>
    <row r="7" spans="2:29" ht="13.5" customHeight="1" x14ac:dyDescent="0.2">
      <c r="C7" s="6"/>
      <c r="D7" s="6"/>
      <c r="E7" s="6"/>
      <c r="F7" s="6"/>
      <c r="O7" s="6"/>
    </row>
    <row r="8" spans="2:29" ht="13.5" customHeight="1" x14ac:dyDescent="0.2">
      <c r="B8" s="6"/>
      <c r="C8" s="6"/>
      <c r="D8" s="6"/>
      <c r="E8" s="6"/>
      <c r="F8" s="6"/>
      <c r="O8" s="6"/>
    </row>
    <row r="9" spans="2:29" ht="13.5" customHeight="1" x14ac:dyDescent="0.2">
      <c r="B9" s="6"/>
      <c r="C9" s="6"/>
      <c r="D9" s="6"/>
      <c r="E9" s="6"/>
      <c r="F9" s="6"/>
      <c r="O9" s="6"/>
    </row>
    <row r="10" spans="2:29" ht="13.5" customHeight="1" x14ac:dyDescent="0.2">
      <c r="B10" s="6"/>
      <c r="C10" s="6"/>
      <c r="D10" s="6"/>
      <c r="E10" s="6"/>
      <c r="F10" s="6"/>
      <c r="O10" s="6"/>
      <c r="P10" s="320" t="s">
        <v>204</v>
      </c>
      <c r="Q10" s="320"/>
      <c r="R10" s="320"/>
      <c r="S10" s="320"/>
      <c r="T10" s="320"/>
      <c r="Z10" s="6"/>
      <c r="AB10" s="6"/>
      <c r="AC10" s="6"/>
    </row>
    <row r="11" spans="2:29" ht="13.5" customHeight="1" x14ac:dyDescent="0.2">
      <c r="B11" s="6"/>
      <c r="C11" s="6"/>
      <c r="D11" s="6"/>
      <c r="E11" s="6"/>
      <c r="F11" s="6"/>
      <c r="O11" s="6"/>
      <c r="Z11" s="37"/>
      <c r="AA11" s="37"/>
      <c r="AB11" s="55"/>
      <c r="AC11" s="56"/>
    </row>
    <row r="12" spans="2:29" ht="13.5" customHeight="1" thickBot="1" x14ac:dyDescent="0.25">
      <c r="B12" s="6"/>
      <c r="C12" s="6"/>
      <c r="D12" s="6"/>
      <c r="E12" s="6"/>
      <c r="F12" s="6"/>
      <c r="O12" s="6"/>
      <c r="Z12" s="151"/>
      <c r="AA12" s="151"/>
      <c r="AB12" s="2"/>
      <c r="AC12" s="2"/>
    </row>
    <row r="13" spans="2:29" ht="13.5" customHeight="1" thickBot="1" x14ac:dyDescent="0.25">
      <c r="B13" s="6"/>
      <c r="C13" s="6"/>
      <c r="D13" s="6"/>
      <c r="E13" s="6"/>
      <c r="F13" s="6"/>
      <c r="O13" s="46">
        <v>1</v>
      </c>
      <c r="P13" s="96"/>
      <c r="Q13" s="54"/>
      <c r="R13" s="54"/>
      <c r="S13" s="54"/>
      <c r="T13" s="54"/>
      <c r="U13" s="46">
        <v>1</v>
      </c>
      <c r="Z13" s="151"/>
      <c r="AA13" s="151"/>
      <c r="AB13" s="151"/>
      <c r="AC13" s="151"/>
    </row>
    <row r="14" spans="2:29" ht="13.5" customHeight="1" thickBot="1" x14ac:dyDescent="0.25">
      <c r="B14" s="6"/>
      <c r="C14" s="6"/>
      <c r="D14" s="6"/>
      <c r="E14" s="6"/>
      <c r="F14" s="6"/>
      <c r="O14" s="46">
        <v>2</v>
      </c>
      <c r="P14" s="53"/>
      <c r="Q14" s="50"/>
      <c r="R14" s="50"/>
      <c r="S14" s="50"/>
      <c r="T14" s="50"/>
      <c r="U14" s="46">
        <v>2</v>
      </c>
      <c r="Z14" s="151"/>
      <c r="AA14" s="151"/>
      <c r="AB14" s="151"/>
      <c r="AC14" s="151"/>
    </row>
    <row r="15" spans="2:29" ht="13.5" customHeight="1" thickBot="1" x14ac:dyDescent="0.25">
      <c r="B15" s="6"/>
      <c r="C15" s="6"/>
      <c r="D15" s="6"/>
      <c r="E15" s="6"/>
      <c r="F15" s="6"/>
      <c r="O15" s="46">
        <v>3</v>
      </c>
      <c r="P15" s="53"/>
      <c r="Q15" s="50"/>
      <c r="R15" s="50"/>
      <c r="S15" s="50"/>
      <c r="T15" s="50"/>
      <c r="U15" s="46">
        <v>3</v>
      </c>
      <c r="Z15" s="151"/>
      <c r="AA15" s="151"/>
      <c r="AB15" s="151"/>
      <c r="AC15" s="151"/>
    </row>
    <row r="16" spans="2:29" ht="13.5" customHeight="1" thickBot="1" x14ac:dyDescent="0.25">
      <c r="B16" s="6"/>
      <c r="C16" s="6"/>
      <c r="D16" s="6"/>
      <c r="E16" s="6"/>
      <c r="F16" s="6"/>
      <c r="O16" s="46">
        <v>4</v>
      </c>
      <c r="P16" s="53"/>
      <c r="Q16" s="50"/>
      <c r="R16" s="50"/>
      <c r="S16" s="50"/>
      <c r="T16" s="50"/>
      <c r="U16" s="46">
        <v>4</v>
      </c>
      <c r="Z16" s="151"/>
      <c r="AA16" s="151"/>
      <c r="AB16" s="151"/>
      <c r="AC16" s="151"/>
    </row>
    <row r="17" spans="2:29" ht="13.5" customHeight="1" thickBot="1" x14ac:dyDescent="0.25">
      <c r="B17" s="6"/>
      <c r="C17" s="6"/>
      <c r="D17" s="6"/>
      <c r="E17" s="6"/>
      <c r="F17" s="6"/>
      <c r="O17" s="46">
        <v>5</v>
      </c>
      <c r="P17" s="53"/>
      <c r="Q17" s="50"/>
      <c r="R17" s="50"/>
      <c r="S17" s="50"/>
      <c r="T17" s="50"/>
      <c r="U17" s="46">
        <v>5</v>
      </c>
      <c r="Z17" s="151"/>
      <c r="AA17" s="151"/>
      <c r="AB17" s="151"/>
      <c r="AC17" s="151"/>
    </row>
    <row r="18" spans="2:29" ht="13.5" customHeight="1" thickBot="1" x14ac:dyDescent="0.25">
      <c r="B18" s="6"/>
      <c r="C18" s="6"/>
      <c r="D18" s="6"/>
      <c r="E18" s="6"/>
      <c r="F18" s="6"/>
      <c r="O18" s="46">
        <v>6</v>
      </c>
      <c r="P18" s="53"/>
      <c r="Q18" s="50"/>
      <c r="R18" s="50"/>
      <c r="S18" s="50"/>
      <c r="T18" s="50"/>
      <c r="U18" s="46">
        <v>6</v>
      </c>
      <c r="Z18" s="151"/>
      <c r="AA18" s="151"/>
      <c r="AB18" s="151"/>
      <c r="AC18" s="151"/>
    </row>
    <row r="19" spans="2:29" ht="13.5" customHeight="1" thickBot="1" x14ac:dyDescent="0.25">
      <c r="B19" s="6"/>
      <c r="C19" s="6"/>
      <c r="D19" s="6"/>
      <c r="E19" s="6"/>
      <c r="F19" s="6"/>
      <c r="O19" s="46">
        <v>7</v>
      </c>
      <c r="P19" s="53"/>
      <c r="Q19" s="50"/>
      <c r="R19" s="50"/>
      <c r="S19" s="50"/>
      <c r="T19" s="50"/>
      <c r="U19" s="46">
        <v>7</v>
      </c>
      <c r="Z19" s="151"/>
      <c r="AA19" s="151"/>
      <c r="AB19" s="151"/>
      <c r="AC19" s="151"/>
    </row>
    <row r="20" spans="2:29" ht="13.5" customHeight="1" thickBot="1" x14ac:dyDescent="0.25">
      <c r="B20" s="6"/>
      <c r="C20" s="6"/>
      <c r="D20" s="6"/>
      <c r="E20" s="6"/>
      <c r="F20" s="6"/>
      <c r="O20" s="46">
        <v>8</v>
      </c>
      <c r="P20" s="53"/>
      <c r="Q20" s="50"/>
      <c r="R20" s="50"/>
      <c r="S20" s="50"/>
      <c r="T20" s="50"/>
      <c r="U20" s="46">
        <v>8</v>
      </c>
      <c r="Z20" s="151"/>
      <c r="AA20" s="151"/>
      <c r="AB20" s="151"/>
      <c r="AC20" s="151"/>
    </row>
    <row r="21" spans="2:29" ht="13.5" customHeight="1" thickBot="1" x14ac:dyDescent="0.25">
      <c r="B21" s="6"/>
      <c r="C21" s="6"/>
      <c r="D21" s="6"/>
      <c r="E21" s="6"/>
      <c r="F21" s="6"/>
      <c r="O21" s="46">
        <v>9</v>
      </c>
      <c r="P21" s="53"/>
      <c r="Q21" s="50"/>
      <c r="R21" s="50"/>
      <c r="S21" s="50"/>
      <c r="T21" s="50"/>
      <c r="U21" s="46">
        <v>9</v>
      </c>
      <c r="Z21" s="151"/>
      <c r="AA21" s="151"/>
      <c r="AB21" s="151"/>
      <c r="AC21" s="151"/>
    </row>
    <row r="22" spans="2:29" ht="13.5" customHeight="1" thickBot="1" x14ac:dyDescent="0.25">
      <c r="B22" s="6"/>
      <c r="C22" s="6"/>
      <c r="D22" s="6"/>
      <c r="E22" s="6"/>
      <c r="F22" s="6"/>
      <c r="O22" s="46">
        <v>10</v>
      </c>
      <c r="P22" s="53"/>
      <c r="Q22" s="50"/>
      <c r="R22" s="50"/>
      <c r="S22" s="50"/>
      <c r="T22" s="50"/>
      <c r="U22" s="46">
        <v>10</v>
      </c>
      <c r="X22" s="55"/>
      <c r="Z22" s="151"/>
      <c r="AA22" s="151"/>
      <c r="AB22" s="151"/>
      <c r="AC22" s="151"/>
    </row>
    <row r="23" spans="2:29" ht="13.5" customHeight="1" thickBot="1" x14ac:dyDescent="0.25">
      <c r="B23" s="6"/>
      <c r="C23" s="6"/>
      <c r="D23" s="6"/>
      <c r="F23" s="6" t="s">
        <v>184</v>
      </c>
      <c r="O23" s="46">
        <v>11</v>
      </c>
      <c r="P23" s="53"/>
      <c r="Q23" s="50"/>
      <c r="R23" s="50"/>
      <c r="S23" s="50"/>
      <c r="T23" s="50"/>
      <c r="U23" s="46">
        <v>11</v>
      </c>
      <c r="W23" s="6" t="s">
        <v>157</v>
      </c>
      <c r="X23" s="55"/>
      <c r="Z23" s="151"/>
      <c r="AA23" s="151"/>
      <c r="AB23" s="151"/>
      <c r="AC23" s="151"/>
    </row>
    <row r="24" spans="2:29" ht="13.5" customHeight="1" thickBot="1" x14ac:dyDescent="0.25">
      <c r="B24" s="6"/>
      <c r="C24" s="6"/>
      <c r="D24" s="6"/>
      <c r="E24" s="6"/>
      <c r="F24" s="143"/>
      <c r="G24" s="50"/>
      <c r="H24" s="50"/>
      <c r="I24" s="50"/>
      <c r="J24" s="50"/>
      <c r="K24" s="48"/>
      <c r="L24" s="48"/>
      <c r="M24" s="48"/>
      <c r="N24" s="47"/>
      <c r="O24" s="46">
        <v>12</v>
      </c>
      <c r="P24" s="53"/>
      <c r="Q24" s="50"/>
      <c r="R24" s="50"/>
      <c r="S24" s="50"/>
      <c r="T24" s="50"/>
      <c r="U24" s="46">
        <v>12</v>
      </c>
      <c r="V24" s="62"/>
      <c r="W24" s="48"/>
      <c r="X24" s="48"/>
      <c r="Y24" s="48"/>
      <c r="Z24" s="151"/>
      <c r="AA24" s="151"/>
      <c r="AB24" s="151"/>
      <c r="AC24" s="151"/>
    </row>
    <row r="25" spans="2:29" ht="13.5" customHeight="1" thickBot="1" x14ac:dyDescent="0.25">
      <c r="B25" s="6"/>
      <c r="C25" s="6"/>
      <c r="D25" s="6"/>
      <c r="E25" s="6"/>
      <c r="F25" s="6"/>
      <c r="O25" s="46">
        <v>13</v>
      </c>
      <c r="P25" s="50"/>
      <c r="Q25" s="50"/>
      <c r="R25" s="50"/>
      <c r="S25" s="50"/>
      <c r="T25" s="50"/>
      <c r="U25" s="46">
        <v>13</v>
      </c>
      <c r="Z25" s="151"/>
      <c r="AA25" s="151"/>
      <c r="AB25" s="151"/>
      <c r="AC25" s="151"/>
    </row>
    <row r="26" spans="2:29" ht="13.5" customHeight="1" thickBot="1" x14ac:dyDescent="0.25">
      <c r="B26" s="6"/>
      <c r="C26" s="6"/>
      <c r="D26" s="6"/>
      <c r="E26" s="6"/>
      <c r="F26" s="6"/>
      <c r="O26" s="46">
        <v>14</v>
      </c>
      <c r="P26" s="50"/>
      <c r="Q26" s="50"/>
      <c r="R26" s="50"/>
      <c r="S26" s="50"/>
      <c r="T26" s="50"/>
      <c r="U26" s="46">
        <v>14</v>
      </c>
      <c r="Z26" s="151"/>
      <c r="AA26" s="151"/>
      <c r="AB26" s="151"/>
      <c r="AC26" s="151"/>
    </row>
    <row r="27" spans="2:29" ht="13.5" customHeight="1" thickBot="1" x14ac:dyDescent="0.25">
      <c r="B27" s="6"/>
      <c r="C27" s="6"/>
      <c r="D27" s="6"/>
      <c r="E27" s="6"/>
      <c r="F27" s="6"/>
      <c r="O27" s="46">
        <v>15</v>
      </c>
      <c r="P27" s="50"/>
      <c r="Q27" s="50"/>
      <c r="R27" s="50"/>
      <c r="S27" s="50"/>
      <c r="T27" s="50"/>
      <c r="U27" s="46">
        <v>15</v>
      </c>
      <c r="Z27" s="151"/>
      <c r="AA27" s="151"/>
      <c r="AB27" s="151"/>
      <c r="AC27" s="151"/>
    </row>
    <row r="28" spans="2:29" ht="13.5" customHeight="1" thickBot="1" x14ac:dyDescent="0.25">
      <c r="B28" s="6"/>
      <c r="C28" s="6"/>
      <c r="D28" s="6"/>
      <c r="E28" s="6"/>
      <c r="F28" s="6"/>
      <c r="O28" s="46">
        <v>16</v>
      </c>
      <c r="P28" s="50"/>
      <c r="Q28" s="50"/>
      <c r="R28" s="50"/>
      <c r="S28" s="50"/>
      <c r="T28" s="50"/>
      <c r="U28" s="46">
        <v>16</v>
      </c>
      <c r="Z28" s="151"/>
      <c r="AA28" s="151"/>
      <c r="AB28" s="151"/>
      <c r="AC28" s="151"/>
    </row>
    <row r="29" spans="2:29" ht="13.5" customHeight="1" thickBot="1" x14ac:dyDescent="0.25">
      <c r="B29" s="6"/>
      <c r="C29" s="6"/>
      <c r="D29" s="6"/>
      <c r="E29" s="6"/>
      <c r="F29" s="6"/>
      <c r="O29" s="46">
        <v>17</v>
      </c>
      <c r="P29" s="50"/>
      <c r="Q29" s="50"/>
      <c r="R29" s="50"/>
      <c r="S29" s="50"/>
      <c r="T29" s="50"/>
      <c r="U29" s="46">
        <v>17</v>
      </c>
      <c r="Z29" s="151"/>
      <c r="AA29" s="151"/>
      <c r="AB29" s="151"/>
      <c r="AC29" s="151"/>
    </row>
    <row r="30" spans="2:29" ht="13.5" customHeight="1" thickBot="1" x14ac:dyDescent="0.25">
      <c r="B30" s="6"/>
      <c r="C30" s="6"/>
      <c r="D30" s="6"/>
      <c r="E30" s="6"/>
      <c r="F30" s="6"/>
      <c r="O30" s="46">
        <v>18</v>
      </c>
      <c r="P30" s="50"/>
      <c r="Q30" s="50"/>
      <c r="R30" s="50"/>
      <c r="S30" s="50"/>
      <c r="T30" s="50"/>
      <c r="U30" s="46">
        <v>18</v>
      </c>
      <c r="Z30" s="151"/>
      <c r="AA30" s="151"/>
      <c r="AB30" s="151"/>
      <c r="AC30" s="151"/>
    </row>
    <row r="31" spans="2:29" ht="13.5" customHeight="1" thickBot="1" x14ac:dyDescent="0.25">
      <c r="B31" s="6"/>
      <c r="C31" s="6"/>
      <c r="D31" s="6"/>
      <c r="E31" s="6"/>
      <c r="F31" s="6"/>
      <c r="O31" s="46">
        <v>19</v>
      </c>
      <c r="P31" s="50"/>
      <c r="Q31" s="50"/>
      <c r="R31" s="50"/>
      <c r="S31" s="50"/>
      <c r="T31" s="50"/>
      <c r="U31" s="46">
        <v>19</v>
      </c>
      <c r="Z31" s="151"/>
      <c r="AA31" s="151"/>
      <c r="AB31" s="151"/>
      <c r="AC31" s="151"/>
    </row>
    <row r="32" spans="2:29" ht="13.5" customHeight="1" thickBot="1" x14ac:dyDescent="0.25">
      <c r="B32" s="6"/>
      <c r="C32" s="6"/>
      <c r="D32" s="6"/>
      <c r="E32" s="6"/>
      <c r="F32" s="6"/>
      <c r="O32" s="46">
        <v>20</v>
      </c>
      <c r="P32" s="50"/>
      <c r="Q32" s="50"/>
      <c r="R32" s="50"/>
      <c r="S32" s="50"/>
      <c r="T32" s="50"/>
      <c r="U32" s="46">
        <v>20</v>
      </c>
      <c r="Z32" s="151"/>
      <c r="AA32" s="151"/>
      <c r="AB32" s="151"/>
      <c r="AC32" s="151"/>
    </row>
    <row r="33" spans="2:29" ht="13.5" customHeight="1" thickBot="1" x14ac:dyDescent="0.25">
      <c r="B33" s="6"/>
      <c r="C33" s="6"/>
      <c r="D33" s="6"/>
      <c r="E33" s="6"/>
      <c r="F33" s="6"/>
      <c r="O33" s="46">
        <v>21</v>
      </c>
      <c r="P33" s="50"/>
      <c r="Q33" s="50"/>
      <c r="R33" s="50"/>
      <c r="S33" s="50"/>
      <c r="T33" s="50"/>
      <c r="U33" s="46">
        <v>21</v>
      </c>
      <c r="Z33" s="151"/>
      <c r="AA33" s="151"/>
      <c r="AB33" s="151"/>
      <c r="AC33" s="151"/>
    </row>
    <row r="34" spans="2:29" ht="13.5" customHeight="1" thickBot="1" x14ac:dyDescent="0.25">
      <c r="B34" s="6" t="s">
        <v>156</v>
      </c>
      <c r="C34" s="6"/>
      <c r="D34" s="6"/>
      <c r="E34" s="6"/>
      <c r="F34" s="6"/>
      <c r="I34" s="6"/>
      <c r="J34" s="142" t="s">
        <v>203</v>
      </c>
      <c r="K34" s="6"/>
      <c r="L34" s="6"/>
      <c r="M34" s="6"/>
      <c r="N34" s="6"/>
      <c r="O34" s="46">
        <v>22</v>
      </c>
      <c r="P34" s="6"/>
      <c r="Q34" s="6"/>
      <c r="R34" s="50"/>
      <c r="S34" s="50"/>
      <c r="T34" s="50"/>
      <c r="U34" s="46">
        <v>22</v>
      </c>
      <c r="Z34" s="151"/>
      <c r="AA34" s="151"/>
      <c r="AB34" s="151"/>
      <c r="AC34" s="151"/>
    </row>
    <row r="35" spans="2:29" ht="12" customHeight="1" thickBot="1" x14ac:dyDescent="0.25">
      <c r="B35" s="57"/>
      <c r="C35" s="37"/>
      <c r="D35" s="37"/>
      <c r="E35" s="55"/>
      <c r="F35" s="56"/>
      <c r="G35" s="55"/>
      <c r="H35" s="55"/>
      <c r="I35" s="37"/>
      <c r="J35" s="37"/>
      <c r="K35" s="55"/>
      <c r="L35" s="56"/>
      <c r="M35" s="55"/>
      <c r="N35" s="55"/>
      <c r="O35" s="46">
        <v>23</v>
      </c>
      <c r="P35" s="50"/>
      <c r="Q35" s="50"/>
      <c r="R35" s="50"/>
      <c r="S35" s="50"/>
      <c r="T35" s="50"/>
      <c r="U35" s="46">
        <v>23</v>
      </c>
      <c r="Z35" s="151"/>
      <c r="AA35" s="151"/>
      <c r="AB35" s="151"/>
      <c r="AC35" s="151"/>
    </row>
    <row r="36" spans="2:29" ht="12" customHeight="1" thickBot="1" x14ac:dyDescent="0.25">
      <c r="B36" s="1"/>
      <c r="E36" s="1"/>
      <c r="F36" s="1"/>
      <c r="G36" s="1"/>
      <c r="H36" s="1"/>
      <c r="K36" s="1"/>
      <c r="L36" s="1"/>
      <c r="M36" s="1"/>
      <c r="N36" s="1"/>
      <c r="O36" s="46">
        <v>24</v>
      </c>
      <c r="P36" s="53"/>
      <c r="Q36" s="50"/>
      <c r="R36" s="50"/>
      <c r="S36" s="50"/>
      <c r="T36" s="49"/>
      <c r="U36" s="46">
        <v>24</v>
      </c>
      <c r="Z36" s="151"/>
      <c r="AA36" s="151"/>
      <c r="AB36" s="151"/>
      <c r="AC36" s="151"/>
    </row>
    <row r="37" spans="2:29" ht="12" customHeight="1" thickBot="1" x14ac:dyDescent="0.25">
      <c r="B37" s="331">
        <v>1</v>
      </c>
      <c r="C37" s="336"/>
      <c r="D37" s="54"/>
      <c r="E37" s="52"/>
      <c r="F37" s="46">
        <v>1</v>
      </c>
      <c r="G37" s="1"/>
      <c r="H37" s="1"/>
      <c r="I37" s="46">
        <v>1</v>
      </c>
      <c r="J37" s="54"/>
      <c r="K37" s="52"/>
      <c r="L37" s="46">
        <v>1</v>
      </c>
      <c r="M37" s="1"/>
      <c r="N37" s="1"/>
      <c r="O37" s="46">
        <v>1</v>
      </c>
      <c r="P37" s="50"/>
      <c r="Q37" s="50"/>
      <c r="R37" s="50"/>
      <c r="S37" s="50"/>
      <c r="T37" s="50"/>
      <c r="U37" s="52"/>
    </row>
    <row r="38" spans="2:29" ht="12" customHeight="1" thickBot="1" x14ac:dyDescent="0.25">
      <c r="B38" s="331">
        <v>2</v>
      </c>
      <c r="C38" s="336"/>
      <c r="D38" s="50"/>
      <c r="E38" s="49"/>
      <c r="F38" s="46">
        <v>2</v>
      </c>
      <c r="G38" s="1"/>
      <c r="H38" s="1"/>
      <c r="I38" s="46">
        <v>2</v>
      </c>
      <c r="J38" s="50"/>
      <c r="K38" s="49"/>
      <c r="L38" s="46">
        <v>2</v>
      </c>
      <c r="M38" s="1"/>
      <c r="N38" s="1"/>
      <c r="O38" s="46">
        <v>2</v>
      </c>
      <c r="P38" s="50"/>
      <c r="Q38" s="50"/>
      <c r="R38" s="50"/>
      <c r="S38" s="50"/>
      <c r="T38" s="50"/>
      <c r="U38" s="49"/>
    </row>
    <row r="39" spans="2:29" ht="12" customHeight="1" thickBot="1" x14ac:dyDescent="0.25">
      <c r="B39" s="331">
        <v>3</v>
      </c>
      <c r="C39" s="336"/>
      <c r="D39" s="50"/>
      <c r="E39" s="49"/>
      <c r="F39" s="46">
        <v>3</v>
      </c>
      <c r="G39" s="1"/>
      <c r="H39" s="1"/>
      <c r="I39" s="46">
        <v>3</v>
      </c>
      <c r="J39" s="50"/>
      <c r="K39" s="49"/>
      <c r="L39" s="46">
        <v>3</v>
      </c>
      <c r="M39" s="1"/>
      <c r="N39" s="1"/>
      <c r="O39" s="46">
        <v>3</v>
      </c>
      <c r="P39" s="50"/>
      <c r="Q39" s="50"/>
      <c r="R39" s="50"/>
      <c r="S39" s="50"/>
      <c r="T39" s="50"/>
      <c r="U39" s="49"/>
    </row>
    <row r="40" spans="2:29" ht="12" customHeight="1" thickBot="1" x14ac:dyDescent="0.25">
      <c r="B40" s="331">
        <v>4</v>
      </c>
      <c r="C40" s="336"/>
      <c r="D40" s="50"/>
      <c r="E40" s="49"/>
      <c r="F40" s="46">
        <v>4</v>
      </c>
      <c r="G40" s="1"/>
      <c r="H40" s="1"/>
      <c r="I40" s="46">
        <v>4</v>
      </c>
      <c r="J40" s="50"/>
      <c r="K40" s="49"/>
      <c r="L40" s="46">
        <v>4</v>
      </c>
      <c r="M40" s="1"/>
      <c r="N40" s="1"/>
      <c r="O40" s="46">
        <v>4</v>
      </c>
      <c r="P40" s="50"/>
      <c r="Q40" s="50"/>
      <c r="R40" s="50"/>
      <c r="S40" s="50"/>
      <c r="T40" s="50"/>
      <c r="U40" s="49"/>
    </row>
    <row r="41" spans="2:29" ht="12" customHeight="1" thickBot="1" x14ac:dyDescent="0.25">
      <c r="B41" s="331">
        <v>5</v>
      </c>
      <c r="C41" s="336"/>
      <c r="D41" s="50"/>
      <c r="E41" s="49"/>
      <c r="F41" s="46">
        <v>5</v>
      </c>
      <c r="G41" s="1"/>
      <c r="H41" s="1"/>
      <c r="I41" s="46">
        <v>5</v>
      </c>
      <c r="J41" s="50"/>
      <c r="K41" s="49"/>
      <c r="L41" s="46">
        <v>5</v>
      </c>
      <c r="M41" s="1"/>
      <c r="N41" s="1"/>
      <c r="O41" s="46">
        <v>5</v>
      </c>
      <c r="P41" s="50"/>
      <c r="Q41" s="50"/>
      <c r="R41" s="50"/>
      <c r="S41" s="50"/>
      <c r="T41" s="50"/>
      <c r="U41" s="49"/>
    </row>
    <row r="42" spans="2:29" ht="12" customHeight="1" thickBot="1" x14ac:dyDescent="0.25">
      <c r="B42" s="337">
        <v>6</v>
      </c>
      <c r="C42" s="338"/>
      <c r="D42" s="53"/>
      <c r="E42" s="49"/>
      <c r="F42" s="46">
        <v>6</v>
      </c>
      <c r="G42" s="53"/>
      <c r="H42" s="50"/>
      <c r="I42" s="46">
        <v>6</v>
      </c>
      <c r="J42" s="53"/>
      <c r="K42" s="49"/>
      <c r="L42" s="46">
        <v>6</v>
      </c>
      <c r="M42" s="50"/>
      <c r="N42" s="50"/>
      <c r="O42" s="46">
        <v>6</v>
      </c>
      <c r="P42" s="50"/>
      <c r="Q42" s="50"/>
      <c r="R42" s="50"/>
      <c r="S42" s="50"/>
      <c r="T42" s="50"/>
      <c r="U42" s="49"/>
    </row>
    <row r="43" spans="2:29" ht="12" customHeight="1" thickBot="1" x14ac:dyDescent="0.25">
      <c r="B43" s="331">
        <v>7</v>
      </c>
      <c r="C43" s="336"/>
      <c r="D43" s="50"/>
      <c r="E43" s="49"/>
      <c r="F43" s="46">
        <v>7</v>
      </c>
      <c r="G43" s="1"/>
      <c r="H43" s="1"/>
      <c r="I43" s="46">
        <v>7</v>
      </c>
      <c r="J43" s="50"/>
      <c r="K43" s="49"/>
      <c r="L43" s="46">
        <v>7</v>
      </c>
      <c r="M43" s="1"/>
      <c r="N43" s="1"/>
      <c r="O43" s="46">
        <v>7</v>
      </c>
      <c r="P43" s="50"/>
      <c r="Q43" s="50"/>
      <c r="R43" s="50"/>
      <c r="S43" s="50"/>
      <c r="T43" s="50"/>
      <c r="U43" s="49"/>
    </row>
    <row r="44" spans="2:29" ht="12" customHeight="1" thickBot="1" x14ac:dyDescent="0.25">
      <c r="B44" s="337">
        <v>8</v>
      </c>
      <c r="C44" s="338"/>
      <c r="D44" s="50"/>
      <c r="E44" s="49"/>
      <c r="F44" s="46">
        <v>8</v>
      </c>
      <c r="G44" s="1"/>
      <c r="H44" s="1"/>
      <c r="I44" s="46">
        <v>8</v>
      </c>
      <c r="J44" s="50"/>
      <c r="K44" s="49"/>
      <c r="L44" s="46">
        <v>8</v>
      </c>
      <c r="M44" s="1"/>
      <c r="N44" s="1"/>
      <c r="O44" s="46">
        <v>8</v>
      </c>
      <c r="P44" s="50"/>
      <c r="Q44" s="50"/>
      <c r="R44" s="50"/>
      <c r="S44" s="50"/>
      <c r="T44" s="50"/>
      <c r="U44" s="49"/>
    </row>
    <row r="45" spans="2:29" ht="12" customHeight="1" thickBot="1" x14ac:dyDescent="0.25">
      <c r="B45" s="337">
        <v>9</v>
      </c>
      <c r="C45" s="338"/>
      <c r="D45" s="50"/>
      <c r="E45" s="49"/>
      <c r="F45" s="46">
        <v>9</v>
      </c>
      <c r="G45" s="1"/>
      <c r="H45" s="1"/>
      <c r="I45" s="46">
        <v>9</v>
      </c>
      <c r="J45" s="50"/>
      <c r="K45" s="49"/>
      <c r="L45" s="46">
        <v>9</v>
      </c>
      <c r="M45" s="1"/>
      <c r="N45" s="1"/>
      <c r="O45" s="46">
        <v>9</v>
      </c>
      <c r="P45" s="50"/>
      <c r="Q45" s="50"/>
      <c r="R45" s="50"/>
      <c r="S45" s="50"/>
      <c r="T45" s="50"/>
      <c r="U45" s="49"/>
    </row>
    <row r="46" spans="2:29" ht="12" customHeight="1" thickBot="1" x14ac:dyDescent="0.25">
      <c r="B46" s="337">
        <v>10</v>
      </c>
      <c r="C46" s="338"/>
      <c r="D46" s="50"/>
      <c r="E46" s="49"/>
      <c r="F46" s="46">
        <v>10</v>
      </c>
      <c r="G46" s="1"/>
      <c r="H46" s="1"/>
      <c r="I46" s="46">
        <v>10</v>
      </c>
      <c r="J46" s="50"/>
      <c r="K46" s="49"/>
      <c r="L46" s="46">
        <v>10</v>
      </c>
      <c r="M46" s="1"/>
      <c r="N46" s="1"/>
      <c r="O46" s="46">
        <v>10</v>
      </c>
      <c r="P46" s="50"/>
      <c r="Q46" s="50"/>
      <c r="R46" s="50"/>
      <c r="S46" s="50"/>
      <c r="T46" s="50"/>
      <c r="U46" s="49"/>
    </row>
    <row r="47" spans="2:29" ht="12" customHeight="1" thickBot="1" x14ac:dyDescent="0.25">
      <c r="B47" s="331">
        <v>11</v>
      </c>
      <c r="C47" s="336"/>
      <c r="D47" s="50"/>
      <c r="E47" s="49"/>
      <c r="F47" s="46">
        <v>11</v>
      </c>
      <c r="G47" s="1"/>
      <c r="H47" s="1"/>
      <c r="I47" s="46">
        <v>11</v>
      </c>
      <c r="J47" s="50"/>
      <c r="K47" s="49"/>
      <c r="L47" s="46">
        <v>11</v>
      </c>
      <c r="M47" s="1"/>
      <c r="N47" s="1"/>
      <c r="O47" s="46">
        <v>11</v>
      </c>
      <c r="P47" s="50"/>
      <c r="Q47" s="50"/>
      <c r="R47" s="50"/>
      <c r="S47" s="50"/>
      <c r="T47" s="50"/>
      <c r="U47" s="49"/>
    </row>
    <row r="48" spans="2:29" ht="12" customHeight="1" thickBot="1" x14ac:dyDescent="0.25">
      <c r="B48" s="331">
        <v>12</v>
      </c>
      <c r="C48" s="336"/>
      <c r="D48" s="53"/>
      <c r="E48" s="49"/>
      <c r="F48" s="46">
        <v>12</v>
      </c>
      <c r="G48" s="20"/>
      <c r="H48" s="19"/>
      <c r="I48" s="46">
        <v>12</v>
      </c>
      <c r="J48" s="53"/>
      <c r="K48" s="49"/>
      <c r="L48" s="46">
        <v>12</v>
      </c>
      <c r="M48" s="20"/>
      <c r="N48" s="18"/>
      <c r="O48" s="46">
        <v>12</v>
      </c>
      <c r="P48" s="50"/>
      <c r="Q48" s="50"/>
      <c r="R48" s="50"/>
      <c r="S48" s="50"/>
      <c r="T48" s="50"/>
      <c r="U48" s="49"/>
    </row>
    <row r="49" spans="2:21" ht="12" customHeight="1" thickBot="1" x14ac:dyDescent="0.25">
      <c r="B49" s="331">
        <v>13</v>
      </c>
      <c r="C49" s="336"/>
      <c r="D49" s="50"/>
      <c r="E49" s="49"/>
      <c r="F49" s="46">
        <v>13</v>
      </c>
      <c r="G49" s="1"/>
      <c r="H49" s="1"/>
      <c r="I49" s="46">
        <v>13</v>
      </c>
      <c r="J49" s="50"/>
      <c r="K49" s="49"/>
      <c r="L49" s="46">
        <v>13</v>
      </c>
      <c r="M49" s="1"/>
      <c r="N49" s="2"/>
      <c r="O49" s="46">
        <v>13</v>
      </c>
      <c r="P49" s="50"/>
      <c r="Q49" s="50"/>
      <c r="R49" s="50"/>
      <c r="S49" s="50"/>
      <c r="T49" s="50"/>
      <c r="U49" s="49"/>
    </row>
    <row r="50" spans="2:21" ht="12" customHeight="1" thickBot="1" x14ac:dyDescent="0.25">
      <c r="B50" s="331">
        <v>14</v>
      </c>
      <c r="C50" s="336"/>
      <c r="D50" s="50"/>
      <c r="E50" s="49"/>
      <c r="F50" s="46">
        <v>14</v>
      </c>
      <c r="G50" s="1"/>
      <c r="H50" s="1"/>
      <c r="I50" s="46">
        <v>14</v>
      </c>
      <c r="J50" s="50"/>
      <c r="K50" s="49"/>
      <c r="L50" s="46">
        <v>14</v>
      </c>
      <c r="M50" s="1"/>
      <c r="N50" s="2"/>
      <c r="O50" s="46">
        <v>14</v>
      </c>
      <c r="P50" s="50"/>
      <c r="Q50" s="50"/>
      <c r="R50" s="50"/>
      <c r="S50" s="50"/>
      <c r="T50" s="50"/>
      <c r="U50" s="49"/>
    </row>
    <row r="51" spans="2:21" ht="12" customHeight="1" thickBot="1" x14ac:dyDescent="0.25">
      <c r="B51" s="331">
        <v>15</v>
      </c>
      <c r="C51" s="336"/>
      <c r="D51" s="50"/>
      <c r="E51" s="49"/>
      <c r="F51" s="46">
        <v>15</v>
      </c>
      <c r="G51" s="1"/>
      <c r="H51" s="1"/>
      <c r="I51" s="46">
        <v>15</v>
      </c>
      <c r="J51" s="50"/>
      <c r="K51" s="49"/>
      <c r="L51" s="46">
        <v>15</v>
      </c>
      <c r="M51" s="1"/>
      <c r="N51" s="2"/>
      <c r="O51" s="46">
        <v>15</v>
      </c>
      <c r="P51" s="50"/>
      <c r="Q51" s="50"/>
      <c r="R51" s="50"/>
      <c r="S51" s="50"/>
      <c r="T51" s="50"/>
      <c r="U51" s="49"/>
    </row>
    <row r="52" spans="2:21" ht="12" customHeight="1" thickBot="1" x14ac:dyDescent="0.25">
      <c r="B52" s="331">
        <v>16</v>
      </c>
      <c r="C52" s="336"/>
      <c r="D52" s="50"/>
      <c r="E52" s="49"/>
      <c r="F52" s="46">
        <v>16</v>
      </c>
      <c r="G52" s="1"/>
      <c r="H52" s="1"/>
      <c r="I52" s="46">
        <v>16</v>
      </c>
      <c r="J52" s="50"/>
      <c r="K52" s="49"/>
      <c r="L52" s="46">
        <v>16</v>
      </c>
      <c r="M52" s="1"/>
      <c r="N52" s="2"/>
      <c r="O52" s="46">
        <v>16</v>
      </c>
      <c r="P52" s="50"/>
      <c r="Q52" s="50"/>
      <c r="R52" s="50"/>
      <c r="S52" s="50"/>
      <c r="T52" s="50"/>
      <c r="U52" s="49"/>
    </row>
    <row r="53" spans="2:21" ht="12" customHeight="1" thickBot="1" x14ac:dyDescent="0.25">
      <c r="B53" s="331">
        <v>17</v>
      </c>
      <c r="C53" s="336"/>
      <c r="D53" s="50"/>
      <c r="E53" s="49"/>
      <c r="F53" s="46">
        <v>17</v>
      </c>
      <c r="G53" s="1"/>
      <c r="H53" s="1"/>
      <c r="I53" s="46">
        <v>17</v>
      </c>
      <c r="J53" s="50"/>
      <c r="K53" s="49"/>
      <c r="L53" s="46">
        <v>17</v>
      </c>
      <c r="M53" s="1"/>
      <c r="N53" s="2"/>
      <c r="O53" s="46">
        <v>17</v>
      </c>
      <c r="P53" s="50"/>
      <c r="Q53" s="50"/>
      <c r="R53" s="50"/>
      <c r="S53" s="50"/>
      <c r="T53" s="50"/>
      <c r="U53" s="49"/>
    </row>
    <row r="54" spans="2:21" ht="12" customHeight="1" thickBot="1" x14ac:dyDescent="0.25">
      <c r="B54" s="331">
        <v>18</v>
      </c>
      <c r="C54" s="336"/>
      <c r="D54" s="53"/>
      <c r="E54" s="49"/>
      <c r="F54" s="46">
        <v>18</v>
      </c>
      <c r="G54" s="1"/>
      <c r="H54" s="1"/>
      <c r="I54" s="46">
        <v>18</v>
      </c>
      <c r="J54" s="53"/>
      <c r="K54" s="49"/>
      <c r="L54" s="46">
        <v>18</v>
      </c>
      <c r="M54" s="1"/>
      <c r="N54" s="2"/>
      <c r="O54" s="46">
        <v>18</v>
      </c>
      <c r="P54" s="50"/>
      <c r="Q54" s="50"/>
      <c r="R54" s="50"/>
      <c r="S54" s="50"/>
      <c r="T54" s="50"/>
      <c r="U54" s="49"/>
    </row>
    <row r="55" spans="2:21" ht="12" customHeight="1" thickBot="1" x14ac:dyDescent="0.25">
      <c r="B55" s="331">
        <v>19</v>
      </c>
      <c r="C55" s="336"/>
      <c r="D55" s="50"/>
      <c r="E55" s="49"/>
      <c r="F55" s="46">
        <v>19</v>
      </c>
      <c r="G55" s="1"/>
      <c r="H55" s="1"/>
      <c r="I55" s="46">
        <v>19</v>
      </c>
      <c r="J55" s="50"/>
      <c r="K55" s="49"/>
      <c r="L55" s="46">
        <v>19</v>
      </c>
      <c r="M55" s="1"/>
      <c r="N55" s="2"/>
      <c r="O55" s="46">
        <v>19</v>
      </c>
      <c r="P55" s="50"/>
      <c r="Q55" s="50"/>
      <c r="R55" s="50"/>
      <c r="S55" s="50"/>
      <c r="T55" s="50"/>
      <c r="U55" s="49"/>
    </row>
    <row r="56" spans="2:21" ht="12" customHeight="1" thickBot="1" x14ac:dyDescent="0.25">
      <c r="B56" s="331">
        <v>20</v>
      </c>
      <c r="C56" s="336"/>
      <c r="D56" s="50"/>
      <c r="E56" s="49"/>
      <c r="F56" s="46">
        <v>20</v>
      </c>
      <c r="G56" s="1"/>
      <c r="H56" s="1"/>
      <c r="I56" s="46">
        <v>20</v>
      </c>
      <c r="J56" s="50"/>
      <c r="K56" s="49"/>
      <c r="L56" s="46">
        <v>20</v>
      </c>
      <c r="M56" s="1"/>
      <c r="N56" s="2"/>
      <c r="O56" s="46">
        <v>20</v>
      </c>
      <c r="P56" s="50"/>
      <c r="Q56" s="50"/>
      <c r="R56" s="50"/>
      <c r="S56" s="50"/>
      <c r="T56" s="50"/>
      <c r="U56" s="49"/>
    </row>
    <row r="57" spans="2:21" ht="12" customHeight="1" thickBot="1" x14ac:dyDescent="0.25">
      <c r="B57" s="331">
        <v>21</v>
      </c>
      <c r="C57" s="336"/>
      <c r="D57" s="50"/>
      <c r="E57" s="49"/>
      <c r="F57" s="46">
        <v>21</v>
      </c>
      <c r="G57" s="1"/>
      <c r="H57" s="1"/>
      <c r="I57" s="46">
        <v>21</v>
      </c>
      <c r="J57" s="50"/>
      <c r="K57" s="49"/>
      <c r="L57" s="46">
        <v>21</v>
      </c>
      <c r="M57" s="1"/>
      <c r="N57" s="2"/>
      <c r="O57" s="46">
        <v>21</v>
      </c>
      <c r="P57" s="50"/>
      <c r="Q57" s="50"/>
      <c r="R57" s="50"/>
      <c r="S57" s="50"/>
      <c r="T57" s="50"/>
      <c r="U57" s="49"/>
    </row>
    <row r="58" spans="2:21" ht="12" customHeight="1" thickBot="1" x14ac:dyDescent="0.25">
      <c r="B58" s="331">
        <v>22</v>
      </c>
      <c r="C58" s="336"/>
      <c r="D58" s="50"/>
      <c r="E58" s="49"/>
      <c r="F58" s="46">
        <v>22</v>
      </c>
      <c r="G58" s="1"/>
      <c r="H58" s="1"/>
      <c r="I58" s="46">
        <v>22</v>
      </c>
      <c r="J58" s="50"/>
      <c r="K58" s="49"/>
      <c r="L58" s="46">
        <v>22</v>
      </c>
      <c r="M58" s="1"/>
      <c r="N58" s="2"/>
      <c r="O58" s="46">
        <v>22</v>
      </c>
      <c r="P58" s="50"/>
      <c r="Q58" s="50"/>
      <c r="R58" s="50"/>
      <c r="S58" s="50"/>
      <c r="T58" s="50"/>
      <c r="U58" s="49"/>
    </row>
    <row r="59" spans="2:21" ht="12" customHeight="1" thickBot="1" x14ac:dyDescent="0.25">
      <c r="B59" s="331">
        <v>23</v>
      </c>
      <c r="C59" s="336"/>
      <c r="D59" s="50"/>
      <c r="E59" s="49"/>
      <c r="F59" s="46">
        <v>23</v>
      </c>
      <c r="G59" s="1"/>
      <c r="H59" s="1"/>
      <c r="I59" s="46">
        <v>23</v>
      </c>
      <c r="J59" s="50"/>
      <c r="K59" s="49"/>
      <c r="L59" s="46">
        <v>23</v>
      </c>
      <c r="M59" s="1"/>
      <c r="N59" s="2"/>
      <c r="O59" s="46">
        <v>23</v>
      </c>
      <c r="P59" s="50"/>
      <c r="Q59" s="50"/>
      <c r="R59" s="50"/>
      <c r="S59" s="50"/>
      <c r="T59" s="50"/>
      <c r="U59" s="49"/>
    </row>
    <row r="60" spans="2:21" ht="12" customHeight="1" thickBot="1" x14ac:dyDescent="0.25">
      <c r="B60" s="331">
        <v>24</v>
      </c>
      <c r="C60" s="336"/>
      <c r="D60" s="48"/>
      <c r="E60" s="47"/>
      <c r="F60" s="46">
        <v>24</v>
      </c>
      <c r="G60" s="1"/>
      <c r="H60" s="1"/>
      <c r="I60" s="46">
        <v>24</v>
      </c>
      <c r="J60" s="48"/>
      <c r="K60" s="47"/>
      <c r="L60" s="46">
        <v>24</v>
      </c>
      <c r="M60" s="1"/>
      <c r="N60" s="2"/>
      <c r="O60" s="46">
        <v>24</v>
      </c>
      <c r="P60" s="48"/>
      <c r="Q60" s="48"/>
      <c r="R60" s="48"/>
      <c r="S60" s="48"/>
      <c r="T60" s="48"/>
      <c r="U60" s="47"/>
    </row>
    <row r="61" spans="2:21" ht="12" customHeight="1" x14ac:dyDescent="0.2"/>
    <row r="62" spans="2:21" ht="12" customHeight="1" x14ac:dyDescent="0.2"/>
    <row r="63" spans="2:21" ht="12" customHeight="1" x14ac:dyDescent="0.2">
      <c r="B63" s="124"/>
    </row>
    <row r="64" spans="2:21" ht="12" customHeight="1" x14ac:dyDescent="0.2"/>
  </sheetData>
  <mergeCells count="25">
    <mergeCell ref="B41:C41"/>
    <mergeCell ref="P10:T10"/>
    <mergeCell ref="B37:C37"/>
    <mergeCell ref="B38:C38"/>
    <mergeCell ref="B39:C39"/>
    <mergeCell ref="B40:C40"/>
    <mergeCell ref="B53:C53"/>
    <mergeCell ref="B42:C42"/>
    <mergeCell ref="B43:C43"/>
    <mergeCell ref="B44:C44"/>
    <mergeCell ref="B45:C45"/>
    <mergeCell ref="B46:C46"/>
    <mergeCell ref="B47:C47"/>
    <mergeCell ref="B48:C48"/>
    <mergeCell ref="B49:C49"/>
    <mergeCell ref="B50:C50"/>
    <mergeCell ref="B51:C51"/>
    <mergeCell ref="B52:C52"/>
    <mergeCell ref="B60:C60"/>
    <mergeCell ref="B54:C54"/>
    <mergeCell ref="B55:C55"/>
    <mergeCell ref="B56:C56"/>
    <mergeCell ref="B57:C57"/>
    <mergeCell ref="B58:C58"/>
    <mergeCell ref="B59:C59"/>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28515625" defaultRowHeight="12.75" x14ac:dyDescent="0.2"/>
  <sheetData>
    <row r="2" spans="2:50" x14ac:dyDescent="0.2">
      <c r="S2" s="170" t="str">
        <f>'Ištiesinta 1'!$I$1</f>
        <v>Ruožas: Pastotės pavadinimas TP, PVP, spinta S1.2, ODF1 - mova Nr. A2</v>
      </c>
      <c r="T2" s="4"/>
      <c r="U2" s="6"/>
      <c r="V2" s="6"/>
      <c r="W2" s="6"/>
      <c r="X2" s="6"/>
    </row>
    <row r="5" spans="2:50" ht="18" x14ac:dyDescent="0.25">
      <c r="C5" s="312" t="s">
        <v>42</v>
      </c>
      <c r="D5" s="312"/>
      <c r="E5" s="312"/>
      <c r="F5" s="312"/>
      <c r="G5" s="312"/>
      <c r="H5" s="312"/>
      <c r="I5" s="312"/>
      <c r="J5" s="312"/>
      <c r="K5" s="312"/>
      <c r="L5" s="312"/>
      <c r="M5" s="312"/>
      <c r="N5" s="312"/>
      <c r="O5" s="312"/>
      <c r="P5" s="312"/>
      <c r="Q5" s="312"/>
      <c r="R5" s="312"/>
      <c r="S5" s="312"/>
      <c r="T5" s="312"/>
      <c r="U5" s="312"/>
      <c r="V5" s="312"/>
      <c r="W5" s="312"/>
      <c r="X5" s="312"/>
    </row>
    <row r="8" spans="2:50" x14ac:dyDescent="0.2">
      <c r="B8" t="s">
        <v>163</v>
      </c>
    </row>
    <row r="9" spans="2:50" x14ac:dyDescent="0.2">
      <c r="B9" s="74" t="s">
        <v>81</v>
      </c>
    </row>
    <row r="10" spans="2:50" x14ac:dyDescent="0.2">
      <c r="B10" s="339" t="s">
        <v>41</v>
      </c>
      <c r="C10" s="339"/>
      <c r="D10" s="339"/>
      <c r="E10" s="339"/>
      <c r="F10" s="339"/>
      <c r="G10" s="339"/>
    </row>
    <row r="11" spans="2:50" x14ac:dyDescent="0.2">
      <c r="B11" t="s">
        <v>80</v>
      </c>
    </row>
    <row r="12" spans="2:50" ht="13.5" thickBot="1" x14ac:dyDescent="0.25"/>
    <row r="13" spans="2:50" ht="13.5" thickBot="1" x14ac:dyDescent="0.25">
      <c r="B13" s="73"/>
      <c r="C13" s="72" t="s">
        <v>159</v>
      </c>
      <c r="D13" s="72"/>
      <c r="E13" s="72"/>
      <c r="F13" s="72"/>
      <c r="G13" s="72"/>
      <c r="H13" s="72"/>
      <c r="I13" s="72"/>
      <c r="J13" s="72"/>
      <c r="K13" s="72"/>
      <c r="L13" s="72"/>
      <c r="M13" s="72"/>
      <c r="N13" s="72"/>
      <c r="O13" s="72" t="s">
        <v>160</v>
      </c>
      <c r="P13" s="72"/>
      <c r="Q13" s="72"/>
      <c r="R13" s="72"/>
      <c r="S13" s="72"/>
      <c r="T13" s="72"/>
      <c r="U13" s="72"/>
      <c r="V13" s="72"/>
      <c r="W13" s="72"/>
      <c r="X13" s="72"/>
      <c r="Y13" s="72"/>
      <c r="Z13" s="72"/>
      <c r="AA13" s="72" t="s">
        <v>161</v>
      </c>
      <c r="AB13" s="72"/>
      <c r="AC13" s="72"/>
      <c r="AD13" s="72"/>
      <c r="AE13" s="72"/>
      <c r="AF13" s="72"/>
      <c r="AG13" s="72"/>
      <c r="AH13" s="72"/>
      <c r="AI13" s="72"/>
      <c r="AJ13" s="72"/>
      <c r="AK13" s="72"/>
      <c r="AL13" s="72"/>
      <c r="AM13" s="72" t="s">
        <v>162</v>
      </c>
      <c r="AN13" s="72"/>
      <c r="AO13" s="72"/>
      <c r="AP13" s="72"/>
      <c r="AQ13" s="72"/>
      <c r="AR13" s="72"/>
      <c r="AS13" s="72"/>
      <c r="AT13" s="72"/>
      <c r="AU13" s="72"/>
      <c r="AV13" s="72"/>
      <c r="AW13" s="72"/>
      <c r="AX13" s="71"/>
    </row>
    <row r="14" spans="2:50" ht="13.5" thickBot="1" x14ac:dyDescent="0.25">
      <c r="B14" s="70"/>
      <c r="C14" s="67">
        <v>1</v>
      </c>
      <c r="D14" s="68"/>
      <c r="E14" s="67">
        <v>2</v>
      </c>
      <c r="F14" s="69"/>
      <c r="G14" s="67">
        <v>3</v>
      </c>
      <c r="H14" s="68"/>
      <c r="I14" s="67">
        <v>4</v>
      </c>
      <c r="J14" s="69"/>
      <c r="K14" s="67">
        <v>5</v>
      </c>
      <c r="L14" s="68"/>
      <c r="M14" s="67">
        <v>6</v>
      </c>
      <c r="N14" s="69"/>
      <c r="O14" s="67">
        <v>7</v>
      </c>
      <c r="P14" s="68"/>
      <c r="Q14" s="67">
        <v>8</v>
      </c>
      <c r="R14" s="69"/>
      <c r="S14" s="67">
        <v>9</v>
      </c>
      <c r="T14" s="68"/>
      <c r="U14" s="67">
        <v>10</v>
      </c>
      <c r="V14" s="69"/>
      <c r="W14" s="67">
        <v>11</v>
      </c>
      <c r="X14" s="68"/>
      <c r="Y14" s="67">
        <v>12</v>
      </c>
      <c r="Z14" s="69"/>
      <c r="AA14" s="67">
        <v>13</v>
      </c>
      <c r="AB14" s="68"/>
      <c r="AC14" s="67">
        <v>14</v>
      </c>
      <c r="AD14" s="69"/>
      <c r="AE14" s="67">
        <v>15</v>
      </c>
      <c r="AF14" s="68"/>
      <c r="AG14" s="67">
        <v>16</v>
      </c>
      <c r="AH14" s="69"/>
      <c r="AI14" s="67">
        <v>17</v>
      </c>
      <c r="AJ14" s="68"/>
      <c r="AK14" s="67">
        <v>18</v>
      </c>
      <c r="AL14" s="69"/>
      <c r="AM14" s="67">
        <v>19</v>
      </c>
      <c r="AN14" s="68"/>
      <c r="AO14" s="67">
        <v>20</v>
      </c>
      <c r="AP14" s="69"/>
      <c r="AQ14" s="67">
        <v>21</v>
      </c>
      <c r="AR14" s="68"/>
      <c r="AS14" s="67">
        <v>22</v>
      </c>
      <c r="AT14" s="69"/>
      <c r="AU14" s="67">
        <v>23</v>
      </c>
      <c r="AV14" s="68"/>
      <c r="AW14" s="67">
        <v>24</v>
      </c>
      <c r="AX14" s="66"/>
    </row>
    <row r="15" spans="2:50" ht="13.5" thickBot="1" x14ac:dyDescent="0.25">
      <c r="B15" s="65"/>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3"/>
    </row>
    <row r="18" spans="2:50" x14ac:dyDescent="0.2">
      <c r="B18" t="s">
        <v>164</v>
      </c>
    </row>
    <row r="19" spans="2:50" x14ac:dyDescent="0.2">
      <c r="B19" s="74" t="s">
        <v>81</v>
      </c>
    </row>
    <row r="20" spans="2:50" x14ac:dyDescent="0.2">
      <c r="B20" s="339" t="s">
        <v>41</v>
      </c>
      <c r="C20" s="339"/>
      <c r="D20" s="339"/>
      <c r="E20" s="339"/>
      <c r="F20" s="339"/>
      <c r="G20" s="339"/>
    </row>
    <row r="21" spans="2:50" x14ac:dyDescent="0.2">
      <c r="B21" t="s">
        <v>183</v>
      </c>
    </row>
    <row r="22" spans="2:50" ht="13.5" thickBot="1" x14ac:dyDescent="0.25"/>
    <row r="23" spans="2:50" ht="13.5" thickBot="1" x14ac:dyDescent="0.25">
      <c r="B23" s="73"/>
      <c r="C23" s="72" t="s">
        <v>165</v>
      </c>
      <c r="D23" s="72"/>
      <c r="E23" s="72"/>
      <c r="F23" s="72"/>
      <c r="G23" s="72"/>
      <c r="H23" s="72"/>
      <c r="I23" s="72"/>
      <c r="J23" s="72"/>
      <c r="K23" s="72"/>
      <c r="L23" s="72"/>
      <c r="M23" s="72"/>
      <c r="N23" s="72"/>
      <c r="O23" s="72" t="s">
        <v>166</v>
      </c>
      <c r="P23" s="72"/>
      <c r="Q23" s="72"/>
      <c r="R23" s="72"/>
      <c r="S23" s="72"/>
      <c r="T23" s="72"/>
      <c r="U23" s="72"/>
      <c r="V23" s="72"/>
      <c r="W23" s="72"/>
      <c r="X23" s="72"/>
      <c r="Y23" s="72"/>
      <c r="Z23" s="72"/>
      <c r="AA23" s="72" t="s">
        <v>167</v>
      </c>
      <c r="AB23" s="72"/>
      <c r="AC23" s="72"/>
      <c r="AD23" s="72"/>
      <c r="AE23" s="72"/>
      <c r="AF23" s="72"/>
      <c r="AG23" s="72"/>
      <c r="AH23" s="72"/>
      <c r="AI23" s="72"/>
      <c r="AJ23" s="72"/>
      <c r="AK23" s="72"/>
      <c r="AL23" s="72"/>
      <c r="AM23" s="72" t="s">
        <v>168</v>
      </c>
      <c r="AN23" s="72"/>
      <c r="AO23" s="72"/>
      <c r="AP23" s="72"/>
      <c r="AQ23" s="72"/>
      <c r="AR23" s="72"/>
      <c r="AS23" s="72"/>
      <c r="AT23" s="72"/>
      <c r="AU23" s="72"/>
      <c r="AV23" s="72"/>
      <c r="AW23" s="72"/>
      <c r="AX23" s="71"/>
    </row>
    <row r="24" spans="2:50" ht="13.5" thickBot="1" x14ac:dyDescent="0.25">
      <c r="B24" s="70"/>
      <c r="C24" s="67">
        <v>1</v>
      </c>
      <c r="D24" s="68"/>
      <c r="E24" s="67">
        <v>2</v>
      </c>
      <c r="F24" s="69"/>
      <c r="G24" s="67">
        <v>3</v>
      </c>
      <c r="H24" s="68"/>
      <c r="I24" s="67">
        <v>4</v>
      </c>
      <c r="J24" s="69"/>
      <c r="K24" s="67">
        <v>5</v>
      </c>
      <c r="L24" s="68"/>
      <c r="M24" s="67">
        <v>6</v>
      </c>
      <c r="N24" s="69"/>
      <c r="O24" s="67">
        <v>7</v>
      </c>
      <c r="P24" s="68"/>
      <c r="Q24" s="67">
        <v>8</v>
      </c>
      <c r="R24" s="69"/>
      <c r="S24" s="67">
        <v>9</v>
      </c>
      <c r="T24" s="68"/>
      <c r="U24" s="67">
        <v>10</v>
      </c>
      <c r="V24" s="69"/>
      <c r="W24" s="67">
        <v>11</v>
      </c>
      <c r="X24" s="68"/>
      <c r="Y24" s="67">
        <v>12</v>
      </c>
      <c r="Z24" s="69"/>
      <c r="AA24" s="67">
        <v>13</v>
      </c>
      <c r="AB24" s="68"/>
      <c r="AC24" s="67">
        <v>14</v>
      </c>
      <c r="AD24" s="69"/>
      <c r="AE24" s="67">
        <v>15</v>
      </c>
      <c r="AF24" s="68"/>
      <c r="AG24" s="67">
        <v>16</v>
      </c>
      <c r="AH24" s="69"/>
      <c r="AI24" s="67">
        <v>17</v>
      </c>
      <c r="AJ24" s="68"/>
      <c r="AK24" s="67">
        <v>18</v>
      </c>
      <c r="AL24" s="69"/>
      <c r="AM24" s="67">
        <v>19</v>
      </c>
      <c r="AN24" s="68"/>
      <c r="AO24" s="67">
        <v>20</v>
      </c>
      <c r="AP24" s="69"/>
      <c r="AQ24" s="67">
        <v>21</v>
      </c>
      <c r="AR24" s="68"/>
      <c r="AS24" s="67">
        <v>22</v>
      </c>
      <c r="AT24" s="69"/>
      <c r="AU24" s="67">
        <v>23</v>
      </c>
      <c r="AV24" s="68"/>
      <c r="AW24" s="67">
        <v>24</v>
      </c>
      <c r="AX24" s="66"/>
    </row>
    <row r="25" spans="2:50" ht="13.5" thickBot="1" x14ac:dyDescent="0.25">
      <c r="B25" s="65"/>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3"/>
    </row>
    <row r="28" spans="2:50" x14ac:dyDescent="0.2">
      <c r="B28" t="s">
        <v>209</v>
      </c>
    </row>
    <row r="29" spans="2:50" x14ac:dyDescent="0.2">
      <c r="B29" s="74" t="s">
        <v>81</v>
      </c>
    </row>
    <row r="30" spans="2:50" x14ac:dyDescent="0.2">
      <c r="B30" s="339" t="s">
        <v>41</v>
      </c>
      <c r="C30" s="339"/>
      <c r="D30" s="339"/>
      <c r="E30" s="339"/>
      <c r="F30" s="339"/>
      <c r="G30" s="339"/>
    </row>
    <row r="31" spans="2:50" x14ac:dyDescent="0.2">
      <c r="B31" t="s">
        <v>182</v>
      </c>
    </row>
    <row r="32" spans="2:50" ht="13.5" thickBot="1" x14ac:dyDescent="0.25"/>
    <row r="33" spans="2:50" ht="13.5" thickBot="1" x14ac:dyDescent="0.25">
      <c r="B33" s="73"/>
      <c r="C33" s="72" t="s">
        <v>180</v>
      </c>
      <c r="D33" s="72"/>
      <c r="E33" s="72"/>
      <c r="F33" s="72"/>
      <c r="G33" s="72"/>
      <c r="H33" s="72"/>
      <c r="I33" s="72"/>
      <c r="J33" s="72"/>
      <c r="K33" s="72"/>
      <c r="L33" s="72"/>
      <c r="M33" s="72"/>
      <c r="N33" s="72"/>
      <c r="O33" s="72" t="s">
        <v>166</v>
      </c>
      <c r="P33" s="72"/>
      <c r="Q33" s="72"/>
      <c r="R33" s="72"/>
      <c r="S33" s="72"/>
      <c r="T33" s="72"/>
      <c r="U33" s="72"/>
      <c r="V33" s="72"/>
      <c r="W33" s="72"/>
      <c r="X33" s="72"/>
      <c r="Y33" s="72"/>
      <c r="Z33" s="72"/>
      <c r="AA33" s="72" t="s">
        <v>181</v>
      </c>
      <c r="AB33" s="72"/>
      <c r="AC33" s="72"/>
      <c r="AD33" s="72"/>
      <c r="AE33" s="72"/>
      <c r="AF33" s="72"/>
      <c r="AG33" s="72"/>
      <c r="AH33" s="72"/>
      <c r="AI33" s="72"/>
      <c r="AJ33" s="72"/>
      <c r="AK33" s="72"/>
      <c r="AL33" s="72"/>
      <c r="AM33" s="72" t="s">
        <v>168</v>
      </c>
      <c r="AN33" s="72"/>
      <c r="AO33" s="72"/>
      <c r="AP33" s="72"/>
      <c r="AQ33" s="72"/>
      <c r="AR33" s="72"/>
      <c r="AS33" s="72"/>
      <c r="AT33" s="72"/>
      <c r="AU33" s="72"/>
      <c r="AV33" s="72"/>
      <c r="AW33" s="72"/>
      <c r="AX33" s="71"/>
    </row>
    <row r="34" spans="2:50" ht="13.5" thickBot="1" x14ac:dyDescent="0.25">
      <c r="B34" s="70"/>
      <c r="C34" s="67">
        <v>1</v>
      </c>
      <c r="D34" s="68"/>
      <c r="E34" s="67">
        <v>2</v>
      </c>
      <c r="F34" s="69"/>
      <c r="G34" s="67">
        <v>3</v>
      </c>
      <c r="H34" s="68"/>
      <c r="I34" s="67">
        <v>4</v>
      </c>
      <c r="J34" s="69"/>
      <c r="K34" s="67">
        <v>5</v>
      </c>
      <c r="L34" s="68"/>
      <c r="M34" s="67">
        <v>6</v>
      </c>
      <c r="N34" s="69"/>
      <c r="O34" s="67">
        <v>7</v>
      </c>
      <c r="P34" s="68"/>
      <c r="Q34" s="67">
        <v>8</v>
      </c>
      <c r="R34" s="69"/>
      <c r="S34" s="67">
        <v>9</v>
      </c>
      <c r="T34" s="68"/>
      <c r="U34" s="67">
        <v>10</v>
      </c>
      <c r="V34" s="69"/>
      <c r="W34" s="67">
        <v>11</v>
      </c>
      <c r="X34" s="68"/>
      <c r="Y34" s="67">
        <v>12</v>
      </c>
      <c r="Z34" s="69"/>
      <c r="AA34" s="67">
        <v>13</v>
      </c>
      <c r="AB34" s="68"/>
      <c r="AC34" s="67">
        <v>14</v>
      </c>
      <c r="AD34" s="69"/>
      <c r="AE34" s="67">
        <v>15</v>
      </c>
      <c r="AF34" s="68"/>
      <c r="AG34" s="67">
        <v>16</v>
      </c>
      <c r="AH34" s="69"/>
      <c r="AI34" s="67">
        <v>17</v>
      </c>
      <c r="AJ34" s="68"/>
      <c r="AK34" s="67">
        <v>18</v>
      </c>
      <c r="AL34" s="69"/>
      <c r="AM34" s="67">
        <v>19</v>
      </c>
      <c r="AN34" s="68"/>
      <c r="AO34" s="67">
        <v>20</v>
      </c>
      <c r="AP34" s="69"/>
      <c r="AQ34" s="67">
        <v>21</v>
      </c>
      <c r="AR34" s="68"/>
      <c r="AS34" s="67">
        <v>22</v>
      </c>
      <c r="AT34" s="69"/>
      <c r="AU34" s="67">
        <v>23</v>
      </c>
      <c r="AV34" s="68"/>
      <c r="AW34" s="67">
        <v>24</v>
      </c>
      <c r="AX34" s="66"/>
    </row>
    <row r="35" spans="2:50" ht="13.5" thickBot="1" x14ac:dyDescent="0.25">
      <c r="B35" s="65"/>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3"/>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ITTC/TIG</dc:creator>
  <cp:lastModifiedBy>Tomas Kirdonis</cp:lastModifiedBy>
  <cp:lastPrinted>2022-12-06T13:54:27Z</cp:lastPrinted>
  <dcterms:created xsi:type="dcterms:W3CDTF">1998-07-26T14:25:08Z</dcterms:created>
  <dcterms:modified xsi:type="dcterms:W3CDTF">2022-12-06T14:20:59Z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ies>
</file>